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ked238\Desktop\"/>
    </mc:Choice>
  </mc:AlternateContent>
  <xr:revisionPtr revIDLastSave="0" documentId="8_{AD048842-30A3-44D5-88CA-E52774F7E3DA}" xr6:coauthVersionLast="47" xr6:coauthVersionMax="47" xr10:uidLastSave="{00000000-0000-0000-0000-000000000000}"/>
  <bookViews>
    <workbookView xWindow="-23148" yWindow="-108" windowWidth="23256" windowHeight="12456" xr2:uid="{00000000-000D-0000-FFFF-FFFF00000000}"/>
  </bookViews>
  <sheets>
    <sheet name="Historical Benchmark Data" sheetId="1" r:id="rId1"/>
    <sheet name="Model Inputs" sheetId="6" r:id="rId2"/>
    <sheet name="Improvements Correlations" sheetId="2" r:id="rId3"/>
    <sheet name="Improvements Weights" sheetId="3" r:id="rId4"/>
    <sheet name="Repairs Correlations" sheetId="4" r:id="rId5"/>
    <sheet name="Repairs Weights" sheetId="5" r:id="rId6"/>
  </sheets>
  <externalReferences>
    <externalReference r:id="rId7"/>
    <externalReference r:id="rId8"/>
  </externalReferences>
  <definedNames>
    <definedName name="DLX14.USEl" localSheetId="2">[1]ECRI!#REF!</definedName>
    <definedName name="DLX14.USEl" localSheetId="3">[1]ECRI!#REF!</definedName>
    <definedName name="DLX14.USEl">#REF!</definedName>
    <definedName name="DLX16.USEl" localSheetId="2">[1]ECRI!#REF!</definedName>
    <definedName name="DLX16.USEl" localSheetId="3">[1]ECRI!#REF!</definedName>
    <definedName name="DLX16.USEl">#REF!</definedName>
    <definedName name="DLX17.USEl" localSheetId="2">[1]ECRI!#REF!</definedName>
    <definedName name="DLX17.USEl" localSheetId="3">[1]ECRI!#REF!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2">'[1]Freddie Mac Cash Out'!#REF!</definedName>
    <definedName name="DLX23.USEl" localSheetId="3">'[1]Freddie Mac Cash Out'!#REF!</definedName>
    <definedName name="DLX23.USEl">#REF!</definedName>
    <definedName name="DLX3.USEl">#REF!</definedName>
    <definedName name="DLX4.USEl" localSheetId="2">[1]Improvements!#REF!</definedName>
    <definedName name="DLX4.USEl" localSheetId="3">[1]Improvements!#REF!</definedName>
    <definedName name="DLX4.USEl">#REF!</definedName>
    <definedName name="DLX5.USEl" localSheetId="2">[1]Retail!#REF!</definedName>
    <definedName name="DLX5.USEl" localSheetId="3">[1]Retail!#REF!</definedName>
    <definedName name="DLX5.USEl">[2]Retail!#REF!</definedName>
    <definedName name="DLX8.USEl" localSheetId="2">[1]Shipments!#REF!</definedName>
    <definedName name="DLX8.USEl" localSheetId="3">[1]Shipments!#REF!</definedName>
    <definedName name="DLX8.USEl">[2]Shipments!#REF!</definedName>
    <definedName name="_xlnm.Print_Area" localSheetId="2">'Improvements Correlations'!#REF!</definedName>
    <definedName name="_xlnm.Print_Area" localSheetId="3">'Improvements Weights'!#REF!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5" l="1"/>
  <c r="E13" i="5"/>
  <c r="D13" i="5"/>
  <c r="C13" i="5"/>
  <c r="B13" i="5"/>
  <c r="B13" i="3" l="1"/>
  <c r="C13" i="3"/>
  <c r="D13" i="3"/>
  <c r="E13" i="3"/>
  <c r="G13" i="3" l="1"/>
  <c r="F13" i="3"/>
  <c r="B15" i="3" s="1"/>
  <c r="F15" i="5" l="1"/>
  <c r="E15" i="5"/>
  <c r="D15" i="5"/>
  <c r="C15" i="5"/>
  <c r="B15" i="5"/>
  <c r="F9" i="5"/>
  <c r="E9" i="5"/>
  <c r="D9" i="5"/>
  <c r="C9" i="5"/>
  <c r="B9" i="5"/>
  <c r="G15" i="3"/>
  <c r="F15" i="3"/>
  <c r="E15" i="3"/>
  <c r="D15" i="3"/>
  <c r="C15" i="3"/>
  <c r="G9" i="3"/>
  <c r="F9" i="3"/>
  <c r="E9" i="3"/>
  <c r="D9" i="3"/>
  <c r="C9" i="3"/>
  <c r="B9" i="3"/>
  <c r="B11" i="3" l="1"/>
  <c r="B17" i="3" s="1"/>
  <c r="B11" i="5"/>
  <c r="B17" i="5" s="1"/>
  <c r="C11" i="5"/>
  <c r="C17" i="5" s="1"/>
  <c r="E11" i="5"/>
  <c r="E17" i="5" s="1"/>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<sst xmlns="http://schemas.openxmlformats.org/spreadsheetml/2006/main" count="287" uniqueCount="212">
  <si>
    <t>Homeowner Improvement and Repair Activity</t>
  </si>
  <si>
    <t>Date</t>
  </si>
  <si>
    <t>Four-Quarter Moving Total in Billions</t>
  </si>
  <si>
    <t>Four-Quarter Moving Rate of Change</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</si>
  <si>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</si>
  <si>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</si>
  <si>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</si>
  <si>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</si>
  <si>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</si>
  <si>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</si>
  <si>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</si>
  <si>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</si>
  <si>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</si>
  <si>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</si>
  <si>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</si>
  <si>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</si>
  <si>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</si>
  <si>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</si>
  <si>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</si>
  <si>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</si>
  <si>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</si>
  <si>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</si>
  <si>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</si>
  <si>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</si>
  <si>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</si>
  <si>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</si>
  <si>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</si>
  <si>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</si>
  <si>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</si>
  <si>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</si>
  <si>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</si>
  <si>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</si>
  <si>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</si>
  <si>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</si>
  <si>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</si>
  <si>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</si>
  <si>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</si>
  <si>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</si>
  <si>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</si>
  <si>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</si>
  <si>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</si>
  <si>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</si>
  <si>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</si>
  <si>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</si>
  <si>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</si>
  <si>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</si>
  <si>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</si>
  <si>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</si>
  <si>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</si>
  <si>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</si>
  <si>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</si>
  <si>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</si>
  <si>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</si>
  <si>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</si>
  <si>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</si>
  <si>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</si>
  <si>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</si>
  <si>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</si>
  <si>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</si>
  <si>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</si>
  <si>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</si>
  <si>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</si>
  <si>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</si>
  <si>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</si>
  <si>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</si>
  <si>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</si>
  <si>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</si>
  <si>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</si>
  <si>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</si>
  <si>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</si>
  <si>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</si>
  <si>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</si>
  <si>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</si>
  <si>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</si>
  <si>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2014:Q2  </t>
  </si>
  <si>
    <t xml:space="preserve">2014:Q3 </t>
  </si>
  <si>
    <t xml:space="preserve">2014:Q4 </t>
  </si>
  <si>
    <t xml:space="preserve">2015:Q1 </t>
  </si>
  <si>
    <t xml:space="preserve">2015:Q2 </t>
  </si>
  <si>
    <t xml:space="preserve">2015:Q3 </t>
  </si>
  <si>
    <t>2015:Q4</t>
  </si>
  <si>
    <t>2016:Q1</t>
  </si>
  <si>
    <t>2016:Q2</t>
  </si>
  <si>
    <t>2016:Q3</t>
  </si>
  <si>
    <t>2016:Q4</t>
  </si>
  <si>
    <t xml:space="preserve">2017:Q1 </t>
  </si>
  <si>
    <t>2017:Q2</t>
  </si>
  <si>
    <t xml:space="preserve">2017:Q3 </t>
  </si>
  <si>
    <t xml:space="preserve">2017:Q4 </t>
  </si>
  <si>
    <t xml:space="preserve">2018:Q1 </t>
  </si>
  <si>
    <t xml:space="preserve">2018:Q2 </t>
  </si>
  <si>
    <t xml:space="preserve">2018:Q3 </t>
  </si>
  <si>
    <t xml:space="preserve">2018:Q4 </t>
  </si>
  <si>
    <t xml:space="preserve">2019:Q1 </t>
  </si>
  <si>
    <t xml:space="preserve">2019:Q2 </t>
  </si>
  <si>
    <t>2019:Q3</t>
  </si>
  <si>
    <t>2019:Q4</t>
  </si>
  <si>
    <t>2020:Q1</t>
  </si>
  <si>
    <t xml:space="preserve">2020:Q2 </t>
  </si>
  <si>
    <t>2020:Q3</t>
  </si>
  <si>
    <t xml:space="preserve">2020:Q4 </t>
  </si>
  <si>
    <t>2021:Q1</t>
  </si>
  <si>
    <t xml:space="preserve">2021:Q2 </t>
  </si>
  <si>
    <t>2021:Q3</t>
  </si>
  <si>
    <t xml:space="preserve">2021:Q4 </t>
  </si>
  <si>
    <t>2022:Q1</t>
  </si>
  <si>
    <t xml:space="preserve">2022:Q2 </t>
  </si>
  <si>
    <t>2022:Q3</t>
  </si>
  <si>
    <t xml:space="preserve">2022:Q4 </t>
  </si>
  <si>
    <t>2023:Q1</t>
  </si>
  <si>
    <t xml:space="preserve">2023:Q2 </t>
  </si>
  <si>
    <t>2023:Q3</t>
  </si>
  <si>
    <t xml:space="preserve">2023:Q4 </t>
  </si>
  <si>
    <t>2024:Q1</t>
  </si>
  <si>
    <t xml:space="preserve">2024:Q2 </t>
  </si>
  <si>
    <t>2024:Q3</t>
  </si>
  <si>
    <t xml:space="preserve">2024:Q4 </t>
  </si>
  <si>
    <t>2025:Q2 (p)</t>
  </si>
  <si>
    <t>2025:Q3 (p)</t>
  </si>
  <si>
    <t>2025:Q4 (p)</t>
  </si>
  <si>
    <t>Notes: Historical data through 2023 are JCHS estimates based on American Housing Survey data. Historical estimates since 2023 are produced using the Leading Indicator of Remodeling Activity model until new AHS benchmark data become available. Projections (p) are produced by the LIRA model.</t>
  </si>
  <si>
    <t>Source: Joint Center for Housing Studies.</t>
  </si>
  <si>
    <t>List of Economic Indicators Used as Inputs to the LIRA Models</t>
  </si>
  <si>
    <t>Indicator</t>
  </si>
  <si>
    <t>Mnemonic</t>
  </si>
  <si>
    <t>Source</t>
  </si>
  <si>
    <t>Definition</t>
  </si>
  <si>
    <t>LIRA Model</t>
  </si>
  <si>
    <t>Remodeling Market Conditions</t>
  </si>
  <si>
    <t>Residential Remodeling Permits</t>
  </si>
  <si>
    <t>Permits</t>
  </si>
  <si>
    <t>Verisk Analytics (BuildFax)</t>
  </si>
  <si>
    <t>Number of residential properties permitted for remodeling or repair.</t>
  </si>
  <si>
    <t>Improvements</t>
  </si>
  <si>
    <t>Housing Industry Conditions</t>
  </si>
  <si>
    <t>Retail Sales of Building Materials</t>
  </si>
  <si>
    <t>Retail</t>
  </si>
  <si>
    <t>US Census Bureau</t>
  </si>
  <si>
    <t>Value of retail sales of new building materials and supplies.</t>
  </si>
  <si>
    <t>Improvements &amp; Maintenance</t>
  </si>
  <si>
    <t>Home Sales, Existing Single-Family</t>
  </si>
  <si>
    <t>Sales</t>
  </si>
  <si>
    <t>National Association of Realtors®</t>
  </si>
  <si>
    <t>Number of existing single-family home sales based on nationwide sample from Boards or multiple listing services (MLS).</t>
  </si>
  <si>
    <t>Single-Family Housing Starts</t>
  </si>
  <si>
    <t>Starts</t>
  </si>
  <si>
    <t>Number of new privately-owned single-family housing units started.</t>
  </si>
  <si>
    <t>Financial Conditions</t>
  </si>
  <si>
    <t>National Home Price Index</t>
  </si>
  <si>
    <t>HPI</t>
  </si>
  <si>
    <t>Standard &amp; Poor's</t>
  </si>
  <si>
    <t>S&amp;P CoreLogic Case-Shiller US National HPI is a repeat-sales index of the change in existing single-family home prices in 20 major metro areas relative to January 2000 (index Jan-2000=100).</t>
  </si>
  <si>
    <t>Median Sales Price, Existing Single-Family</t>
  </si>
  <si>
    <t>Prices</t>
  </si>
  <si>
    <t>Median sales price of existing single-family homes.</t>
  </si>
  <si>
    <t>Maintenance</t>
  </si>
  <si>
    <t>Macroeconomic &amp; Cyclical Conditions</t>
  </si>
  <si>
    <t>Leading Economic Index®</t>
  </si>
  <si>
    <t>LEI</t>
  </si>
  <si>
    <t>The Conference Board</t>
  </si>
  <si>
    <t>Composite index averaging trends in manufacturing hours and new orders, unemployment insurance claims, vendor performance, housing permits, stock prices, money supply, interest rate spread, and consumer expectations relative to 2016 (index 2016=100).</t>
  </si>
  <si>
    <t>Gross Domestic Product</t>
  </si>
  <si>
    <t>GDP</t>
  </si>
  <si>
    <t>US Bureau of Economic Analysis</t>
  </si>
  <si>
    <t>Value of gross domestic product.</t>
  </si>
  <si>
    <t>Source: Joint Center for Housing Studies of Harvard University.</t>
  </si>
  <si>
    <t>Correlation Coefficients with AHS-Based Home Improvements Spending, 1994Q1 to 2023Q4</t>
  </si>
  <si>
    <t>Model Input</t>
  </si>
  <si>
    <t>Lead in Number of Quarters</t>
  </si>
  <si>
    <t>L(0)</t>
  </si>
  <si>
    <t>L(1)</t>
  </si>
  <si>
    <t>L(2)</t>
  </si>
  <si>
    <t>L(3)</t>
  </si>
  <si>
    <t>L(4)</t>
  </si>
  <si>
    <t>L(5)</t>
  </si>
  <si>
    <t>L(6)</t>
  </si>
  <si>
    <t>Source: US Census Bureau, Retail Trade Report</t>
  </si>
  <si>
    <t>https://www.census.gov/retail</t>
  </si>
  <si>
    <t xml:space="preserve">Source: S&amp;P CoreLogic Case-Shiller US National HPI </t>
  </si>
  <si>
    <t>https://www.spglobal.com</t>
  </si>
  <si>
    <t>Leading Economic Index</t>
  </si>
  <si>
    <t xml:space="preserve">Source: The Conference Board </t>
  </si>
  <si>
    <t>https://www.conference-board.org</t>
  </si>
  <si>
    <t>Source: Verisk (BuildFax)</t>
  </si>
  <si>
    <t>https://www.buildfax.com</t>
  </si>
  <si>
    <t>Source: US Census Bureau, Survey of Construction</t>
  </si>
  <si>
    <t>https://www.census.gov/construction/nrc</t>
  </si>
  <si>
    <t xml:space="preserve">Home Sales, Existing Single-Family </t>
  </si>
  <si>
    <t>Source: National Association of Realtors®</t>
  </si>
  <si>
    <t>https://www.nar.realtor</t>
  </si>
  <si>
    <r>
      <t>Notes: The correlations for remodeling permits were calculated for a shorter time period, 2005</t>
    </r>
    <r>
      <rPr>
        <sz val="10"/>
        <color theme="1"/>
        <rFont val="Arial"/>
        <family val="2"/>
      </rPr>
      <t>–</t>
    </r>
    <r>
      <rPr>
        <i/>
        <sz val="10"/>
        <color theme="1"/>
        <rFont val="Arial"/>
        <family val="2"/>
      </rPr>
      <t>2023,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r>
  </si>
  <si>
    <t>Calculation of Improvement LIRA Model Input Weights</t>
  </si>
  <si>
    <t>Lead over AHS-based Improvements Spending 
(number of quarters)</t>
  </si>
  <si>
    <t>Standard Deviation (SD)</t>
  </si>
  <si>
    <t>1/SD</t>
  </si>
  <si>
    <t>Share of Sum of 1/SD</t>
  </si>
  <si>
    <t>Correlation with AHS-based Improvements Spending</t>
  </si>
  <si>
    <t>Share of Sum of Correlations</t>
  </si>
  <si>
    <t>Improvement LIRA Weights</t>
  </si>
  <si>
    <t>Correlation Coefficients with AHS-Based Home Maintenance and Repair Spending, 1995Q1 to 2023Q4</t>
  </si>
  <si>
    <t>L(7)</t>
  </si>
  <si>
    <t>Source: US Bureau of Economic Analysis, National Economic Accounts</t>
  </si>
  <si>
    <t>https://www.bea.gov</t>
  </si>
  <si>
    <t>Median Sales Price, Existing Single-Family Homes</t>
  </si>
  <si>
    <t xml:space="preserve">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t>
  </si>
  <si>
    <t>Calculation of Maintenance LIRA Model Input Weights</t>
  </si>
  <si>
    <t>Lead over AHS-based Maintenance Spending 
(number of quarters)</t>
  </si>
  <si>
    <t>Correlation with AHS-based Maintenance Spending</t>
  </si>
  <si>
    <t>Maintenance LIRA Weights</t>
  </si>
  <si>
    <t xml:space="preserve"> </t>
  </si>
  <si>
    <t>2025:Q1</t>
  </si>
  <si>
    <t>2026:Q1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</si>
</sst>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quot;$&quot;#,##0.0"/>
    <numFmt numFmtId="166" formatCode="0.0000"/>
    <numFmt numFmtId="167" formatCode="0.000"/>
  </numFmts>
  <fonts count="32" x14ac:knownFonts="1">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6" fillId="0" borderId="0"/>
    <xf numFmtId="0" fontId="27"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 fontId="3" fillId="0" borderId="0" applyFont="0" applyFill="0" applyBorder="0" applyProtection="0">
      <alignment horizontal="right"/>
    </xf>
    <xf numFmtId="2" fontId="3" fillId="0" borderId="0" applyFont="0" applyFill="0" applyBorder="0" applyProtection="0">
      <alignment horizontal="right"/>
    </xf>
    <xf numFmtId="0" fontId="20" fillId="0" borderId="0" applyNumberFormat="0" applyFill="0" applyBorder="0" applyProtection="0">
      <alignment horizontal="right"/>
    </xf>
    <xf numFmtId="0" fontId="20" fillId="0" borderId="0" applyNumberFormat="0" applyFill="0" applyBorder="0" applyProtection="0">
      <alignment horizontal="right"/>
    </xf>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20" borderId="8" applyNumberFormat="0" applyAlignment="0" applyProtection="0"/>
    <xf numFmtId="0" fontId="18" fillId="22" borderId="0" applyNumberFormat="0" applyBorder="0" applyAlignment="0" applyProtection="0"/>
    <xf numFmtId="0" fontId="17" fillId="0" borderId="6" applyNumberFormat="0" applyFill="0" applyAlignment="0" applyProtection="0"/>
    <xf numFmtId="0" fontId="16" fillId="7" borderId="1" applyNumberFormat="0" applyAlignment="0" applyProtection="0"/>
    <xf numFmtId="0" fontId="15" fillId="0" borderId="0" applyNumberFormat="0" applyFill="0" applyBorder="0" applyAlignment="0" applyProtection="0"/>
    <xf numFmtId="0" fontId="15" fillId="0" borderId="5" applyNumberFormat="0" applyFill="0" applyAlignment="0" applyProtection="0"/>
    <xf numFmtId="0" fontId="14" fillId="0" borderId="4" applyNumberFormat="0" applyFill="0" applyAlignment="0" applyProtection="0"/>
    <xf numFmtId="0" fontId="13" fillId="0" borderId="3" applyNumberFormat="0" applyFill="0" applyAlignment="0" applyProtection="0"/>
    <xf numFmtId="0" fontId="12" fillId="4" borderId="0" applyNumberFormat="0" applyBorder="0" applyAlignment="0" applyProtection="0"/>
    <xf numFmtId="0" fontId="11" fillId="0" borderId="0" applyNumberFormat="0" applyFill="0" applyBorder="0" applyAlignment="0" applyProtection="0"/>
    <xf numFmtId="0" fontId="10" fillId="21" borderId="2" applyNumberFormat="0" applyAlignment="0" applyProtection="0"/>
    <xf numFmtId="0" fontId="9" fillId="20" borderId="1" applyNumberFormat="0" applyAlignment="0" applyProtection="0"/>
    <xf numFmtId="0" fontId="8" fillId="3"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43" fontId="25" fillId="0" borderId="0" applyFont="0" applyFill="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3" fillId="0" borderId="0"/>
    <xf numFmtId="0" fontId="2" fillId="0" borderId="0"/>
    <xf numFmtId="0" fontId="6" fillId="10" borderId="0" applyNumberFormat="0" applyBorder="0" applyAlignment="0" applyProtection="0"/>
    <xf numFmtId="0" fontId="6" fillId="8" borderId="0" applyNumberFormat="0" applyBorder="0" applyAlignment="0" applyProtection="0"/>
    <xf numFmtId="0" fontId="25" fillId="23" borderId="7" applyNumberFormat="0" applyFont="0" applyAlignment="0" applyProtection="0"/>
    <xf numFmtId="0" fontId="6" fillId="6" borderId="0" applyNumberFormat="0" applyBorder="0" applyAlignment="0" applyProtection="0"/>
    <xf numFmtId="9" fontId="2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 fontId="25" fillId="0" borderId="0" applyFont="0" applyFill="0" applyBorder="0" applyProtection="0">
      <alignment horizontal="right"/>
    </xf>
    <xf numFmtId="2" fontId="25" fillId="0" borderId="0" applyFont="0" applyFill="0" applyBorder="0" applyProtection="0">
      <alignment horizontal="right"/>
    </xf>
    <xf numFmtId="0" fontId="5" fillId="0" borderId="0" applyNumberFormat="0" applyFill="0" applyBorder="0" applyProtection="0">
      <alignment horizontal="right"/>
    </xf>
    <xf numFmtId="0" fontId="5" fillId="0" borderId="0" applyNumberFormat="0" applyFill="0" applyBorder="0" applyProtection="0">
      <alignment horizontal="right"/>
    </xf>
    <xf numFmtId="0" fontId="6" fillId="4" borderId="0" applyNumberFormat="0" applyBorder="0" applyAlignment="0" applyProtection="0"/>
    <xf numFmtId="9" fontId="25"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cellStyleXfs>
  <cellXfs count="119">
    <xf numFmtId="0" fontId="0" fillId="0" borderId="0" xfId="0"/>
    <xf numFmtId="0" fontId="0" fillId="24" borderId="0" xfId="0" applyFill="1"/>
    <xf numFmtId="165" fontId="0" fillId="24" borderId="0" xfId="0" applyNumberFormat="1" applyFill="1"/>
    <xf numFmtId="164" fontId="0" fillId="24" borderId="0" xfId="0" applyNumberFormat="1" applyFill="1"/>
    <xf numFmtId="164" fontId="0" fillId="24" borderId="11" xfId="0" applyNumberFormat="1" applyFill="1" applyBorder="1"/>
    <xf numFmtId="0" fontId="24" fillId="24" borderId="0" xfId="0" applyFont="1" applyFill="1"/>
    <xf numFmtId="0" fontId="24" fillId="24" borderId="0" xfId="0" applyFont="1" applyFill="1" applyAlignment="1">
      <alignment wrapText="1"/>
    </xf>
    <xf numFmtId="164" fontId="5" fillId="26" borderId="10" xfId="0" applyNumberFormat="1" applyFont="1" applyFill="1" applyBorder="1" applyAlignment="1">
      <alignment horizontal="center" wrapText="1" shrinkToFit="1"/>
    </xf>
    <xf numFmtId="0" fontId="28" fillId="25" borderId="16" xfId="0" applyFont="1" applyFill="1" applyBorder="1" applyAlignment="1">
      <alignment horizontal="center"/>
    </xf>
    <xf numFmtId="0" fontId="28" fillId="25" borderId="22" xfId="0" applyFont="1" applyFill="1" applyBorder="1" applyAlignment="1">
      <alignment horizontal="center"/>
    </xf>
    <xf numFmtId="0" fontId="0" fillId="26" borderId="18" xfId="0" applyFill="1" applyBorder="1" applyAlignment="1">
      <alignment horizontal="left"/>
    </xf>
    <xf numFmtId="166" fontId="28" fillId="26" borderId="0" xfId="0" applyNumberFormat="1" applyFont="1" applyFill="1"/>
    <xf numFmtId="166" fontId="28" fillId="26" borderId="12" xfId="0" applyNumberFormat="1" applyFont="1" applyFill="1" applyBorder="1"/>
    <xf numFmtId="166" fontId="28" fillId="26" borderId="13" xfId="0" applyNumberFormat="1" applyFont="1" applyFill="1" applyBorder="1"/>
    <xf numFmtId="0" fontId="5" fillId="26" borderId="0" xfId="0" applyFont="1" applyFill="1"/>
    <xf numFmtId="0" fontId="28" fillId="27" borderId="0" xfId="0" applyFont="1" applyFill="1" applyAlignment="1">
      <alignment horizontal="left" wrapText="1"/>
    </xf>
    <xf numFmtId="0" fontId="0" fillId="27" borderId="18" xfId="0" applyFill="1" applyBorder="1" applyAlignment="1">
      <alignment horizontal="left"/>
    </xf>
    <xf numFmtId="0" fontId="0" fillId="27" borderId="0" xfId="0" applyFill="1"/>
    <xf numFmtId="166" fontId="0" fillId="27" borderId="0" xfId="0" applyNumberFormat="1" applyFill="1"/>
    <xf numFmtId="166" fontId="0" fillId="27" borderId="13" xfId="0" applyNumberFormat="1" applyFill="1" applyBorder="1"/>
    <xf numFmtId="0" fontId="0" fillId="27" borderId="0" xfId="0" applyFill="1" applyAlignment="1">
      <alignment horizontal="left" indent="1"/>
    </xf>
    <xf numFmtId="0" fontId="30" fillId="27" borderId="0" xfId="105" applyFill="1" applyBorder="1" applyAlignment="1">
      <alignment horizontal="left" indent="1"/>
    </xf>
    <xf numFmtId="0" fontId="3" fillId="27" borderId="0" xfId="0" applyFont="1" applyFill="1" applyAlignment="1">
      <alignment horizontal="left" indent="1"/>
    </xf>
    <xf numFmtId="0" fontId="30" fillId="27" borderId="0" xfId="105" applyFill="1" applyAlignment="1">
      <alignment horizontal="left" vertical="center" indent="1"/>
    </xf>
    <xf numFmtId="0" fontId="0" fillId="27" borderId="23" xfId="0" applyFill="1" applyBorder="1" applyAlignment="1">
      <alignment horizontal="left"/>
    </xf>
    <xf numFmtId="0" fontId="0" fillId="27" borderId="15" xfId="0" applyFill="1" applyBorder="1"/>
    <xf numFmtId="166" fontId="0" fillId="27" borderId="15" xfId="0" applyNumberFormat="1" applyFill="1" applyBorder="1"/>
    <xf numFmtId="166" fontId="0" fillId="27" borderId="24" xfId="0" applyNumberFormat="1" applyFill="1" applyBorder="1"/>
    <xf numFmtId="0" fontId="0" fillId="25" borderId="17" xfId="0" applyFill="1" applyBorder="1"/>
    <xf numFmtId="0" fontId="28" fillId="27" borderId="15" xfId="0" applyFont="1" applyFill="1" applyBorder="1" applyAlignment="1">
      <alignment horizontal="left"/>
    </xf>
    <xf numFmtId="0" fontId="0" fillId="27" borderId="18" xfId="0" applyFill="1" applyBorder="1"/>
    <xf numFmtId="0" fontId="28" fillId="27" borderId="0" xfId="0" applyFont="1" applyFill="1" applyAlignment="1">
      <alignment horizontal="right"/>
    </xf>
    <xf numFmtId="0" fontId="28" fillId="27" borderId="13" xfId="0" applyFont="1" applyFill="1" applyBorder="1" applyAlignment="1">
      <alignment horizontal="right"/>
    </xf>
    <xf numFmtId="0" fontId="0" fillId="27" borderId="18" xfId="0" applyFill="1" applyBorder="1" applyAlignment="1">
      <alignment wrapText="1"/>
    </xf>
    <xf numFmtId="0" fontId="0" fillId="27" borderId="0" xfId="0" applyFill="1" applyAlignment="1">
      <alignment horizontal="right" vertical="center"/>
    </xf>
    <xf numFmtId="0" fontId="0" fillId="27" borderId="13" xfId="0" applyFill="1" applyBorder="1" applyAlignment="1">
      <alignment horizontal="right" vertical="center"/>
    </xf>
    <xf numFmtId="167" fontId="0" fillId="27" borderId="0" xfId="0" applyNumberFormat="1" applyFill="1" applyAlignment="1">
      <alignment horizontal="right" vertical="center"/>
    </xf>
    <xf numFmtId="167" fontId="0" fillId="27" borderId="13"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3" xfId="41" applyNumberFormat="1" applyFont="1" applyFill="1" applyBorder="1" applyAlignment="1">
      <alignment horizontal="right" vertical="center"/>
    </xf>
    <xf numFmtId="0" fontId="28" fillId="26" borderId="17" xfId="0" applyFont="1" applyFill="1" applyBorder="1"/>
    <xf numFmtId="164" fontId="28" fillId="26" borderId="16" xfId="41" applyNumberFormat="1" applyFont="1" applyFill="1" applyBorder="1" applyAlignment="1">
      <alignment horizontal="right" vertical="center"/>
    </xf>
    <xf numFmtId="164" fontId="28" fillId="26" borderId="22" xfId="41" applyNumberFormat="1" applyFont="1" applyFill="1" applyBorder="1" applyAlignment="1">
      <alignment horizontal="right" vertical="center"/>
    </xf>
    <xf numFmtId="0" fontId="28" fillId="27" borderId="0" xfId="0" applyFont="1" applyFill="1" applyAlignment="1">
      <alignment horizontal="center" wrapText="1"/>
    </xf>
    <xf numFmtId="0" fontId="0" fillId="27" borderId="0" xfId="0" applyFill="1" applyAlignment="1">
      <alignment horizontal="center"/>
    </xf>
    <xf numFmtId="0" fontId="5" fillId="26" borderId="0" xfId="0" applyFont="1" applyFill="1" applyAlignment="1">
      <alignment horizontal="center"/>
    </xf>
    <xf numFmtId="0" fontId="30" fillId="27" borderId="0" xfId="105" applyFill="1" applyBorder="1" applyAlignment="1">
      <alignment horizontal="center"/>
    </xf>
    <xf numFmtId="0" fontId="3" fillId="27" borderId="0" xfId="0" applyFont="1" applyFill="1" applyAlignment="1">
      <alignment horizontal="center"/>
    </xf>
    <xf numFmtId="0" fontId="30" fillId="27" borderId="0" xfId="105" applyFill="1" applyAlignment="1">
      <alignment horizontal="center" vertical="center"/>
    </xf>
    <xf numFmtId="0" fontId="0" fillId="27" borderId="15" xfId="0" applyFill="1" applyBorder="1" applyAlignment="1">
      <alignment horizontal="center"/>
    </xf>
    <xf numFmtId="0" fontId="0" fillId="24" borderId="0" xfId="0" applyFill="1" applyAlignment="1">
      <alignment horizontal="center"/>
    </xf>
    <xf numFmtId="0" fontId="28" fillId="27" borderId="15" xfId="0" applyFont="1" applyFill="1" applyBorder="1" applyAlignment="1">
      <alignment horizontal="left" wrapText="1"/>
    </xf>
    <xf numFmtId="0" fontId="28" fillId="27" borderId="15" xfId="0" applyFont="1" applyFill="1" applyBorder="1" applyAlignment="1">
      <alignment horizontal="center" wrapText="1"/>
    </xf>
    <xf numFmtId="0" fontId="28" fillId="27" borderId="0" xfId="0" applyFont="1" applyFill="1"/>
    <xf numFmtId="0" fontId="0" fillId="27" borderId="0" xfId="0" applyFill="1" applyAlignment="1">
      <alignment horizontal="left"/>
    </xf>
    <xf numFmtId="0" fontId="24" fillId="27" borderId="0" xfId="0" applyFont="1" applyFill="1" applyAlignment="1">
      <alignment horizontal="left"/>
    </xf>
    <xf numFmtId="0" fontId="0" fillId="27" borderId="14" xfId="0" applyFill="1" applyBorder="1" applyAlignment="1">
      <alignment horizontal="left"/>
    </xf>
    <xf numFmtId="0" fontId="0" fillId="27" borderId="14" xfId="0" applyFill="1" applyBorder="1"/>
    <xf numFmtId="0" fontId="0" fillId="27" borderId="14" xfId="0" applyFill="1" applyBorder="1" applyAlignment="1">
      <alignment horizontal="center"/>
    </xf>
    <xf numFmtId="166" fontId="0" fillId="27" borderId="14" xfId="0" applyNumberFormat="1" applyFill="1" applyBorder="1"/>
    <xf numFmtId="0" fontId="28" fillId="25" borderId="25" xfId="0" applyFont="1" applyFill="1" applyBorder="1" applyAlignment="1">
      <alignment horizontal="left"/>
    </xf>
    <xf numFmtId="0" fontId="28" fillId="25" borderId="23" xfId="0" applyFont="1" applyFill="1" applyBorder="1" applyAlignment="1">
      <alignment horizontal="left"/>
    </xf>
    <xf numFmtId="164" fontId="0" fillId="27" borderId="11" xfId="0" applyNumberFormat="1" applyFill="1" applyBorder="1"/>
    <xf numFmtId="0" fontId="30" fillId="0" borderId="0" xfId="105" applyFill="1" applyAlignment="1">
      <alignment horizontal="left" inden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27" borderId="0" xfId="0" applyFill="1" applyAlignment="1">
      <alignment wrapText="1"/>
    </xf>
    <xf numFmtId="0" fontId="0" fillId="27" borderId="0" xfId="0" applyFill="1" applyAlignment="1">
      <alignment horizontal="center" wrapText="1"/>
    </xf>
    <xf numFmtId="0" fontId="24" fillId="27" borderId="0" xfId="0" applyFont="1" applyFill="1"/>
    <xf numFmtId="0" fontId="0" fillId="26" borderId="0" xfId="0" applyFill="1" applyAlignment="1">
      <alignment horizontal="center"/>
    </xf>
    <xf numFmtId="0" fontId="0" fillId="26" borderId="0" xfId="0" applyFill="1"/>
    <xf numFmtId="0" fontId="0" fillId="26" borderId="0" xfId="0" applyFill="1" applyAlignment="1">
      <alignment wrapText="1"/>
    </xf>
    <xf numFmtId="0" fontId="0" fillId="26" borderId="0" xfId="0" applyFill="1" applyAlignment="1">
      <alignment horizontal="center" wrapText="1"/>
    </xf>
    <xf numFmtId="0" fontId="0" fillId="0" borderId="0" xfId="0" applyAlignment="1">
      <alignment horizontal="left" indent="1"/>
    </xf>
    <xf numFmtId="0" fontId="30" fillId="0" borderId="0" xfId="105" applyBorder="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indent="1"/>
    </xf>
    <xf numFmtId="0" fontId="3" fillId="0" borderId="0" xfId="0" applyFont="1" applyAlignment="1">
      <alignment horizontal="left" wrapText="1" indent="1"/>
    </xf>
    <xf numFmtId="0" fontId="5" fillId="25" borderId="15" xfId="0" applyFont="1" applyFill="1" applyBorder="1"/>
    <xf numFmtId="0" fontId="5" fillId="25" borderId="15" xfId="0" applyFont="1" applyFill="1" applyBorder="1" applyAlignment="1">
      <alignment horizontal="center"/>
    </xf>
    <xf numFmtId="0" fontId="5" fillId="25" borderId="15" xfId="0" applyFont="1" applyFill="1" applyBorder="1" applyAlignment="1">
      <alignment wrapText="1"/>
    </xf>
    <xf numFmtId="0" fontId="5" fillId="25" borderId="15" xfId="0" applyFont="1" applyFill="1" applyBorder="1" applyAlignment="1">
      <alignment horizontal="center" wrapText="1"/>
    </xf>
    <xf numFmtId="0" fontId="31" fillId="27" borderId="0" xfId="0" applyFont="1" applyFill="1" applyAlignment="1">
      <alignment wrapText="1"/>
    </xf>
    <xf numFmtId="0" fontId="31" fillId="27" borderId="0" xfId="0" applyFont="1" applyFill="1"/>
    <xf numFmtId="0" fontId="3" fillId="27" borderId="0" xfId="0" applyFont="1" applyFill="1" applyAlignment="1">
      <alignment horizontal="right" vertical="center"/>
    </xf>
    <xf numFmtId="0" fontId="3" fillId="27" borderId="13" xfId="0" applyFont="1" applyFill="1" applyBorder="1" applyAlignment="1">
      <alignment horizontal="right" vertical="center"/>
    </xf>
    <xf numFmtId="0" fontId="5" fillId="27" borderId="0" xfId="0" applyFont="1" applyFill="1" applyAlignment="1">
      <alignment horizontal="center"/>
    </xf>
    <xf numFmtId="0" fontId="30" fillId="27" borderId="0" xfId="105" applyFill="1" applyBorder="1" applyAlignment="1">
      <alignment horizontal="left" vertical="center" indent="1" readingOrder="1"/>
    </xf>
    <xf numFmtId="0" fontId="30" fillId="27" borderId="0" xfId="105" applyFill="1" applyBorder="1" applyAlignment="1">
      <alignment horizontal="left" vertical="center" indent="1"/>
    </xf>
    <xf numFmtId="0" fontId="5" fillId="25" borderId="19" xfId="0" applyFont="1" applyFill="1" applyBorder="1" applyAlignment="1">
      <alignment horizontal="center" wrapText="1" shrinkToFit="1"/>
    </xf>
    <xf numFmtId="0" fontId="5" fillId="25" borderId="20" xfId="0" applyFont="1" applyFill="1" applyBorder="1" applyAlignment="1">
      <alignment horizontal="center" wrapText="1" shrinkToFit="1"/>
    </xf>
    <xf numFmtId="0" fontId="5" fillId="25" borderId="21" xfId="0" applyFont="1" applyFill="1" applyBorder="1" applyAlignment="1">
      <alignment horizontal="center" wrapText="1" shrinkToFit="1"/>
    </xf>
    <xf numFmtId="0" fontId="24" fillId="24" borderId="0" xfId="0" applyFont="1" applyFill="1" applyAlignment="1">
      <alignment horizontal="left" wrapText="1"/>
    </xf>
    <xf numFmtId="0" fontId="31" fillId="27" borderId="0" xfId="0" applyFont="1" applyFill="1" applyAlignment="1">
      <alignment horizontal="left" wrapText="1"/>
    </xf>
    <xf numFmtId="0" fontId="29" fillId="0" borderId="0" xfId="0" applyFont="1" applyAlignment="1">
      <alignment horizontal="left" wrapText="1"/>
    </xf>
    <xf numFmtId="0" fontId="28" fillId="25" borderId="16" xfId="0" applyFont="1" applyFill="1" applyBorder="1" applyAlignment="1">
      <alignment horizontal="center" wrapText="1"/>
    </xf>
    <xf numFmtId="0" fontId="28" fillId="25" borderId="22" xfId="0" applyFont="1" applyFill="1" applyBorder="1" applyAlignment="1">
      <alignment horizontal="center" wrapText="1"/>
    </xf>
    <xf numFmtId="0" fontId="28" fillId="25" borderId="25" xfId="0" applyFont="1" applyFill="1" applyBorder="1" applyAlignment="1">
      <alignment horizontal="center" wrapText="1"/>
    </xf>
    <xf numFmtId="0" fontId="28" fillId="25" borderId="23" xfId="0" applyFont="1" applyFill="1" applyBorder="1" applyAlignment="1">
      <alignment horizontal="center" wrapText="1"/>
    </xf>
    <xf numFmtId="0" fontId="28" fillId="25" borderId="14" xfId="0" applyFont="1" applyFill="1" applyBorder="1" applyAlignment="1">
      <alignment horizontal="left"/>
    </xf>
    <xf numFmtId="0" fontId="28" fillId="25" borderId="15" xfId="0" applyFont="1" applyFill="1" applyBorder="1" applyAlignment="1">
      <alignment horizontal="left"/>
    </xf>
    <xf numFmtId="0" fontId="31" fillId="27" borderId="0" xfId="0" applyFont="1" applyFill="1" applyAlignment="1">
      <alignment horizontal="left"/>
    </xf>
    <xf numFmtId="0" fontId="29" fillId="27" borderId="0" xfId="0" applyFont="1" applyFill="1" applyAlignment="1">
      <alignment horizontal="left" wrapText="1"/>
    </xf>
    <xf numFmtId="0" fontId="28" fillId="25" borderId="14" xfId="0" applyFont="1" applyFill="1" applyBorder="1" applyAlignment="1">
      <alignment horizontal="center"/>
    </xf>
    <xf numFmtId="0" fontId="28" fillId="25" borderId="15" xfId="0" applyFont="1" applyFill="1" applyBorder="1" applyAlignment="1">
      <alignment horizontal="center"/>
    </xf>
    <xf numFmtId="0" fontId="28" fillId="25" borderId="16" xfId="0" applyFont="1" applyFill="1" applyBorder="1" applyAlignment="1">
      <alignment horizontal="center"/>
    </xf>
    <xf numFmtId="0" fontId="28" fillId="25" borderId="22" xfId="0" applyFont="1" applyFill="1" applyBorder="1" applyAlignment="1">
      <alignment horizontal="center"/>
    </xf>
    <xf numFmtId="0" fontId="3" fillId="27" borderId="26" xfId="0" applyFont="1" applyFill="1" applyBorder="1" applyAlignment="1">
      <alignment horizontal="left"/>
    </xf>
    <xf numFmtId="165" fontId="5" fillId="26" borderId="19" xfId="0" applyNumberFormat="1" applyFont="1" applyFill="1" applyBorder="1" applyAlignment="1">
      <alignment horizontal="left" wrapText="1" shrinkToFit="1"/>
    </xf>
    <xf numFmtId="0" fontId="0" fillId="24" borderId="27" xfId="0" applyFill="1" applyBorder="1" applyAlignment="1">
      <alignment horizontal="left"/>
    </xf>
    <xf numFmtId="0" fontId="3" fillId="24" borderId="27" xfId="0" applyFont="1" applyFill="1" applyBorder="1" applyAlignment="1">
      <alignment horizontal="left"/>
    </xf>
    <xf numFmtId="0" fontId="3" fillId="27" borderId="27" xfId="0" applyFont="1" applyFill="1" applyBorder="1" applyAlignment="1">
      <alignment horizontal="left"/>
    </xf>
    <xf numFmtId="165" fontId="5" fillId="26" borderId="19" xfId="0" applyNumberFormat="1" applyFont="1" applyFill="1" applyBorder="1" applyAlignment="1">
      <alignment horizontal="center" wrapText="1" shrinkToFit="1"/>
    </xf>
    <xf numFmtId="165" fontId="0" fillId="24" borderId="27" xfId="0" applyNumberFormat="1" applyFill="1" applyBorder="1"/>
    <xf numFmtId="165" fontId="0" fillId="27" borderId="27" xfId="0" applyNumberFormat="1" applyFill="1" applyBorder="1"/>
    <xf numFmtId="165" fontId="0" fillId="27" borderId="29" xfId="0" applyNumberFormat="1" applyFill="1" applyBorder="1"/>
    <xf numFmtId="164" fontId="0" fillId="27" borderId="28" xfId="0" applyNumberFormat="1" applyFill="1" applyBorder="1"/>
  </cellXfs>
  <cellStyles count="106">
    <cellStyle name="20% - Accent1" xfId="1" builtinId="30" customBuiltin="1"/>
    <cellStyle name="20% - Accent1 2" xfId="81" xr:uid="{00000000-0005-0000-0000-000001000000}"/>
    <cellStyle name="20% - Accent2" xfId="2" builtinId="34" customBuiltin="1"/>
    <cellStyle name="20% - Accent2 2" xfId="80" xr:uid="{00000000-0005-0000-0000-000003000000}"/>
    <cellStyle name="20% - Accent3" xfId="3" builtinId="38" customBuiltin="1"/>
    <cellStyle name="20% - Accent3 2" xfId="96" xr:uid="{00000000-0005-0000-0000-000005000000}"/>
    <cellStyle name="20% - Accent4" xfId="4" builtinId="42" customBuiltin="1"/>
    <cellStyle name="20% - Accent4 2" xfId="79" xr:uid="{00000000-0005-0000-0000-000007000000}"/>
    <cellStyle name="20% - Accent5" xfId="5" builtinId="46" customBuiltin="1"/>
    <cellStyle name="20% - Accent5 2" xfId="87" xr:uid="{00000000-0005-0000-0000-000009000000}"/>
    <cellStyle name="20% - Accent6" xfId="6" builtinId="50" customBuiltin="1"/>
    <cellStyle name="20% - Accent6 2" xfId="78" xr:uid="{00000000-0005-0000-0000-00000B000000}"/>
    <cellStyle name="40% - Accent1" xfId="7" builtinId="31" customBuiltin="1"/>
    <cellStyle name="40% - Accent1 2" xfId="85" xr:uid="{00000000-0005-0000-0000-00000D000000}"/>
    <cellStyle name="40% - Accent2" xfId="8" builtinId="35" customBuiltin="1"/>
    <cellStyle name="40% - Accent2 2" xfId="76" xr:uid="{00000000-0005-0000-0000-00000F000000}"/>
    <cellStyle name="40% - Accent3" xfId="9" builtinId="39" customBuiltin="1"/>
    <cellStyle name="40% - Accent3 2" xfId="84" xr:uid="{00000000-0005-0000-0000-000011000000}"/>
    <cellStyle name="40% - Accent4" xfId="10" builtinId="43" customBuiltin="1"/>
    <cellStyle name="40% - Accent4 2" xfId="103" xr:uid="{00000000-0005-0000-0000-000013000000}"/>
    <cellStyle name="40% - Accent5" xfId="11" builtinId="47" customBuiltin="1"/>
    <cellStyle name="40% - Accent5 2" xfId="102" xr:uid="{00000000-0005-0000-0000-000015000000}"/>
    <cellStyle name="40% - Accent6" xfId="12" builtinId="51" customBuiltin="1"/>
    <cellStyle name="40% - Accent6 2" xfId="101" xr:uid="{00000000-0005-0000-0000-000017000000}"/>
    <cellStyle name="60% - Accent1" xfId="13" builtinId="32" customBuiltin="1"/>
    <cellStyle name="60% - Accent1 2" xfId="100" xr:uid="{00000000-0005-0000-0000-000019000000}"/>
    <cellStyle name="60% - Accent2" xfId="14" builtinId="36" customBuiltin="1"/>
    <cellStyle name="60% - Accent2 2" xfId="75" xr:uid="{00000000-0005-0000-0000-00001B000000}"/>
    <cellStyle name="60% - Accent3" xfId="15" builtinId="40" customBuiltin="1"/>
    <cellStyle name="60% - Accent3 2" xfId="74" xr:uid="{00000000-0005-0000-0000-00001D000000}"/>
    <cellStyle name="60% - Accent4" xfId="16" builtinId="44" customBuiltin="1"/>
    <cellStyle name="60% - Accent4 2" xfId="73" xr:uid="{00000000-0005-0000-0000-00001F000000}"/>
    <cellStyle name="60% - Accent5" xfId="17" builtinId="48" customBuiltin="1"/>
    <cellStyle name="60% - Accent5 2" xfId="72" xr:uid="{00000000-0005-0000-0000-000021000000}"/>
    <cellStyle name="60% - Accent6" xfId="18" builtinId="52" customBuiltin="1"/>
    <cellStyle name="60% - Accent6 2" xfId="71" xr:uid="{00000000-0005-0000-0000-000023000000}"/>
    <cellStyle name="Accent1" xfId="19" builtinId="29" customBuiltin="1"/>
    <cellStyle name="Accent1 2" xfId="70" xr:uid="{00000000-0005-0000-0000-000025000000}"/>
    <cellStyle name="Accent2" xfId="20" builtinId="33" customBuiltin="1"/>
    <cellStyle name="Accent2 2" xfId="69" xr:uid="{00000000-0005-0000-0000-000027000000}"/>
    <cellStyle name="Accent3" xfId="21" builtinId="37" customBuiltin="1"/>
    <cellStyle name="Accent3 2" xfId="68" xr:uid="{00000000-0005-0000-0000-000029000000}"/>
    <cellStyle name="Accent4" xfId="22" builtinId="41" customBuiltin="1"/>
    <cellStyle name="Accent4 2" xfId="67" xr:uid="{00000000-0005-0000-0000-00002B000000}"/>
    <cellStyle name="Accent5" xfId="23" builtinId="45" customBuiltin="1"/>
    <cellStyle name="Accent5 2" xfId="66" xr:uid="{00000000-0005-0000-0000-00002D000000}"/>
    <cellStyle name="Accent6" xfId="24" builtinId="49" customBuiltin="1"/>
    <cellStyle name="Accent6 2" xfId="65" xr:uid="{00000000-0005-0000-0000-00002F000000}"/>
    <cellStyle name="Bad" xfId="25" builtinId="27" customBuiltin="1"/>
    <cellStyle name="Bad 2" xfId="64" xr:uid="{00000000-0005-0000-0000-000031000000}"/>
    <cellStyle name="Calculation" xfId="26" builtinId="22" customBuiltin="1"/>
    <cellStyle name="Calculation 2" xfId="63" xr:uid="{00000000-0005-0000-0000-000033000000}"/>
    <cellStyle name="Check Cell" xfId="27" builtinId="23" customBuiltin="1"/>
    <cellStyle name="Check Cell 2" xfId="62" xr:uid="{00000000-0005-0000-0000-000035000000}"/>
    <cellStyle name="Comma 2" xfId="77" xr:uid="{00000000-0005-0000-0000-000036000000}"/>
    <cellStyle name="Explanatory Text" xfId="28" builtinId="53" customBuiltin="1"/>
    <cellStyle name="Explanatory Text 2" xfId="61" xr:uid="{00000000-0005-0000-0000-000038000000}"/>
    <cellStyle name="Good" xfId="29" builtinId="26" customBuiltin="1"/>
    <cellStyle name="Good 2" xfId="60" xr:uid="{00000000-0005-0000-0000-00003A000000}"/>
    <cellStyle name="Heading 1" xfId="30" builtinId="16" customBuiltin="1"/>
    <cellStyle name="Heading 1 2" xfId="59" xr:uid="{00000000-0005-0000-0000-00003C000000}"/>
    <cellStyle name="Heading 2" xfId="31" builtinId="17" customBuiltin="1"/>
    <cellStyle name="Heading 2 2" xfId="58" xr:uid="{00000000-0005-0000-0000-00003E000000}"/>
    <cellStyle name="Heading 3" xfId="32" builtinId="18" customBuiltin="1"/>
    <cellStyle name="Heading 3 2" xfId="57" xr:uid="{00000000-0005-0000-0000-000040000000}"/>
    <cellStyle name="Heading 4" xfId="33" builtinId="19" customBuiltin="1"/>
    <cellStyle name="Heading 4 2" xfId="56" xr:uid="{00000000-0005-0000-0000-000042000000}"/>
    <cellStyle name="Hyperlink" xfId="105" builtinId="8"/>
    <cellStyle name="Input" xfId="34" builtinId="20" customBuiltin="1"/>
    <cellStyle name="Input 2" xfId="55" xr:uid="{00000000-0005-0000-0000-000045000000}"/>
    <cellStyle name="Linked Cell" xfId="35" builtinId="24" customBuiltin="1"/>
    <cellStyle name="Linked Cell 2" xfId="54" xr:uid="{00000000-0005-0000-0000-000047000000}"/>
    <cellStyle name="Neutral" xfId="36" builtinId="28" customBuiltin="1"/>
    <cellStyle name="Neutral 2" xfId="53" xr:uid="{00000000-0005-0000-0000-000049000000}"/>
    <cellStyle name="Normal" xfId="0" builtinId="0"/>
    <cellStyle name="Normal 2" xfId="37" xr:uid="{00000000-0005-0000-0000-00004B000000}"/>
    <cellStyle name="Normal 2 2" xfId="82" xr:uid="{00000000-0005-0000-0000-00004C000000}"/>
    <cellStyle name="Normal 3" xfId="38" xr:uid="{00000000-0005-0000-0000-00004D000000}"/>
    <cellStyle name="Normal 4" xfId="83" xr:uid="{00000000-0005-0000-0000-00004E000000}"/>
    <cellStyle name="Note" xfId="39" builtinId="10" customBuiltin="1"/>
    <cellStyle name="Note 2" xfId="86" xr:uid="{00000000-0005-0000-0000-000050000000}"/>
    <cellStyle name="Output" xfId="40" builtinId="21" customBuiltin="1"/>
    <cellStyle name="Output 2" xfId="52" xr:uid="{00000000-0005-0000-0000-000052000000}"/>
    <cellStyle name="Percent" xfId="41" builtinId="5"/>
    <cellStyle name="Percent 2" xfId="97" xr:uid="{00000000-0005-0000-0000-000054000000}"/>
    <cellStyle name="Percent 3" xfId="88" xr:uid="{00000000-0005-0000-0000-000055000000}"/>
    <cellStyle name="Style 21" xfId="42" xr:uid="{00000000-0005-0000-0000-000056000000}"/>
    <cellStyle name="Style 21 2" xfId="89" xr:uid="{00000000-0005-0000-0000-000057000000}"/>
    <cellStyle name="Style 22" xfId="43" xr:uid="{00000000-0005-0000-0000-000058000000}"/>
    <cellStyle name="Style 22 2" xfId="90" xr:uid="{00000000-0005-0000-0000-000059000000}"/>
    <cellStyle name="Style 23" xfId="44" xr:uid="{00000000-0005-0000-0000-00005A000000}"/>
    <cellStyle name="Style 23 2" xfId="91" xr:uid="{00000000-0005-0000-0000-00005B000000}"/>
    <cellStyle name="Style 24" xfId="45" xr:uid="{00000000-0005-0000-0000-00005C000000}"/>
    <cellStyle name="Style 24 2" xfId="92" xr:uid="{00000000-0005-0000-0000-00005D000000}"/>
    <cellStyle name="Style 25" xfId="46" xr:uid="{00000000-0005-0000-0000-00005E000000}"/>
    <cellStyle name="Style 25 2" xfId="93" xr:uid="{00000000-0005-0000-0000-00005F000000}"/>
    <cellStyle name="Style 26" xfId="47" xr:uid="{00000000-0005-0000-0000-000060000000}"/>
    <cellStyle name="Style 26 2" xfId="94" xr:uid="{00000000-0005-0000-0000-000061000000}"/>
    <cellStyle name="Style 27" xfId="48" xr:uid="{00000000-0005-0000-0000-000062000000}"/>
    <cellStyle name="Style 27 2" xfId="95" xr:uid="{00000000-0005-0000-0000-000063000000}"/>
    <cellStyle name="Title" xfId="49" builtinId="15" customBuiltin="1"/>
    <cellStyle name="Title 2" xfId="104" xr:uid="{00000000-0005-0000-0000-000065000000}"/>
    <cellStyle name="Total" xfId="50" builtinId="25" customBuiltin="1"/>
    <cellStyle name="Total 2" xfId="98" xr:uid="{00000000-0005-0000-0000-000067000000}"/>
    <cellStyle name="Warning Text" xfId="51" builtinId="11" customBuiltin="1"/>
    <cellStyle name="Warning Text 2" xfId="99" xr:uid="{00000000-0005-0000-0000-000069000000}"/>
  </cellStyles>
  <dxfs count="6">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sharepoint.com/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u.sharepoint.com/personal/abbe_will_harvard_edu/Documents/Documents/LIRA/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9FF86A-50A1-4857-AFB5-D9DE99B90FDC}" name="Table1" displayName="Table1" ref="A3:E19" totalsRowShown="0" headerRowDxfId="5" headerRowBorderDxfId="4" tableBorderDxfId="3">
  <tableColumns count="5">
    <tableColumn id="1" xr3:uid="{421C94D3-FCBF-4A66-9FC1-2E1EECC44B0B}" name="Indicator"/>
    <tableColumn id="2" xr3:uid="{F734BFAB-5E0C-4845-B8CF-ED00ABB1AB48}" name="Mnemonic" dataDxfId="2"/>
    <tableColumn id="3" xr3:uid="{58C387DA-20E1-4282-885F-E80D039FE425}" name="Source"/>
    <tableColumn id="4" xr3:uid="{A9A800AA-42D1-48AC-8C8E-8160CC13D76D}" name="Definition" dataDxfId="1"/>
    <tableColumn id="5" xr3:uid="{47E99BC9-B1BA-4ECB-90C8-9EF5BCB20EC4}" name="LIRA Mod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ar.realtor/research-and-statistics/housing-statistics/existing-home-sales" TargetMode="External"/><Relationship Id="rId3" Type="http://schemas.openxmlformats.org/officeDocument/2006/relationships/hyperlink" Target="https://www.conference-board.org/topics/us-leading-indicators" TargetMode="External"/><Relationship Id="rId7" Type="http://schemas.openxmlformats.org/officeDocument/2006/relationships/hyperlink" Target="https://www.bea.gov/data/gdp/gross-domestic-product" TargetMode="External"/><Relationship Id="rId2" Type="http://schemas.openxmlformats.org/officeDocument/2006/relationships/hyperlink" Target="https://www.spglobal.com/spdji/en/indices/indicators/sp-corelogic-case-shiller-us-national-home-price-nsa-index/" TargetMode="External"/><Relationship Id="rId1" Type="http://schemas.openxmlformats.org/officeDocument/2006/relationships/hyperlink" Target="https://www.census.gov/retail/index.html" TargetMode="External"/><Relationship Id="rId6" Type="http://schemas.openxmlformats.org/officeDocument/2006/relationships/hyperlink" Target="https://www.nar.realtor/research-and-statistics/housing-statistics/existing-home-sales" TargetMode="External"/><Relationship Id="rId5" Type="http://schemas.openxmlformats.org/officeDocument/2006/relationships/hyperlink" Target="https://www.census.gov/construction/nrc/index.html" TargetMode="External"/><Relationship Id="rId4" Type="http://schemas.openxmlformats.org/officeDocument/2006/relationships/hyperlink" Target="https://www.buildfax.com/"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6" Type="http://schemas.openxmlformats.org/officeDocument/2006/relationships/hyperlink" Target="https://www.spglobal.com/spdji/en/indices/indicators/sp-corelogic-case-shiller-us-national-home-price-nsa-index/" TargetMode="External"/><Relationship Id="rId5" Type="http://schemas.openxmlformats.org/officeDocument/2006/relationships/hyperlink" Target="https://www.conference-board.org/topics/us-leading-indicators" TargetMode="External"/><Relationship Id="rId4" Type="http://schemas.openxmlformats.org/officeDocument/2006/relationships/hyperlink" Target="https://www.buildfa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ference-board.org/topics/us-leading-indicators" TargetMode="External"/><Relationship Id="rId2" Type="http://schemas.openxmlformats.org/officeDocument/2006/relationships/hyperlink" Target="https://www.nar.realtor/research-and-statistics/housing-statistics/existing-home-sales" TargetMode="External"/><Relationship Id="rId1" Type="http://schemas.openxmlformats.org/officeDocument/2006/relationships/hyperlink" Target="https://www.census.gov/retail/index.html" TargetMode="External"/><Relationship Id="rId5" Type="http://schemas.openxmlformats.org/officeDocument/2006/relationships/hyperlink" Target="https://www.nar.realtor/research-and-statistics/housing-statistics/existing-home-sales" TargetMode="External"/><Relationship Id="rId4" Type="http://schemas.openxmlformats.org/officeDocument/2006/relationships/hyperlink" Target="https://www.bea.gov/data/gdp/gross-domestic-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1"/>
  <sheetViews>
    <sheetView tabSelected="1" workbookViewId="0">
      <pane ySplit="2" topLeftCell="A109" activePane="bottomLeft" state="frozen"/>
      <selection pane="bottomLeft" activeCell="A120" sqref="A120:C120"/>
    </sheetView>
  </sheetViews>
  <sheetFormatPr defaultColWidth="9.1796875" defaultRowHeight="12.5" x14ac:dyDescent="0.25"/>
  <cols>
    <col min="1" max="1" width="12.7265625" style="1" customWidth="1"/>
    <col min="2" max="2" width="16.7265625" style="2" customWidth="1"/>
    <col min="3" max="3" width="16.7265625" style="3" customWidth="1"/>
    <col min="4" max="16384" width="9.1796875" style="1"/>
  </cols>
  <sheetData>
    <row r="1" spans="1:3" ht="13.5" thickBot="1" x14ac:dyDescent="0.35">
      <c r="A1" s="91" t="s">
        <v>0</v>
      </c>
      <c r="B1" s="92"/>
      <c r="C1" s="93"/>
    </row>
    <row r="2" spans="1:3" ht="39" x14ac:dyDescent="0.3">
      <c r="A2" s="110" t="s">
        <v>1</v>
      </c>
      <c r="B2" s="114" t="s">
        <v>2</v>
      </c>
      <c r="C2" s="7" t="s">
        <v>3</v>
      </c>
    </row>
    <row r="3" spans="1:3" x14ac:dyDescent="0.25">
      <c r="A3" s="111" t="s">
        <v>4</v>
      </c>
      <c r="B3" s="115">
        <v>116.04294244820355</v>
      </c>
      <c r="C3" s="4">
        <v>5.4290983018284722E-2</v>
      </c>
    </row>
    <row r="4" spans="1:3" x14ac:dyDescent="0.25">
      <c r="A4" s="111" t="s">
        <v>5</v>
      </c>
      <c r="B4" s="115">
        <v>117.77285402018946</v>
      </c>
      <c r="C4" s="4">
        <v>5.884395821615418E-2</v>
      </c>
    </row>
    <row r="5" spans="1:3" x14ac:dyDescent="0.25">
      <c r="A5" s="111" t="s">
        <v>6</v>
      </c>
      <c r="B5" s="115">
        <v>120.22108010015451</v>
      </c>
      <c r="C5" s="4">
        <v>6.5071462362825683E-2</v>
      </c>
    </row>
    <row r="6" spans="1:3" x14ac:dyDescent="0.25">
      <c r="A6" s="111" t="s">
        <v>7</v>
      </c>
      <c r="B6" s="115">
        <v>122.80635385120141</v>
      </c>
      <c r="C6" s="4">
        <v>7.1414675124328975E-2</v>
      </c>
    </row>
    <row r="7" spans="1:3" x14ac:dyDescent="0.25">
      <c r="A7" s="111" t="s">
        <v>8</v>
      </c>
      <c r="B7" s="115">
        <v>124.91633761525111</v>
      </c>
      <c r="C7" s="4">
        <v>7.6466478528052217E-2</v>
      </c>
    </row>
    <row r="8" spans="1:3" x14ac:dyDescent="0.25">
      <c r="A8" s="111" t="s">
        <v>9</v>
      </c>
      <c r="B8" s="115">
        <v>125.75026215198984</v>
      </c>
      <c r="C8" s="4">
        <v>6.7735542270486615E-2</v>
      </c>
    </row>
    <row r="9" spans="1:3" x14ac:dyDescent="0.25">
      <c r="A9" s="111" t="s">
        <v>10</v>
      </c>
      <c r="B9" s="115">
        <v>126.94984786561606</v>
      </c>
      <c r="C9" s="4">
        <v>5.5969949362091098E-2</v>
      </c>
    </row>
    <row r="10" spans="1:3" x14ac:dyDescent="0.25">
      <c r="A10" s="111" t="s">
        <v>11</v>
      </c>
      <c r="B10" s="115">
        <v>128.23002635407894</v>
      </c>
      <c r="C10" s="4">
        <v>4.4164429060805199E-2</v>
      </c>
    </row>
    <row r="11" spans="1:3" x14ac:dyDescent="0.25">
      <c r="A11" s="111" t="s">
        <v>12</v>
      </c>
      <c r="B11" s="115">
        <v>129.26917334595623</v>
      </c>
      <c r="C11" s="4">
        <v>3.4846008246832261E-2</v>
      </c>
    </row>
    <row r="12" spans="1:3" x14ac:dyDescent="0.25">
      <c r="A12" s="111" t="s">
        <v>13</v>
      </c>
      <c r="B12" s="115">
        <v>131.58086102554583</v>
      </c>
      <c r="C12" s="4">
        <v>4.6366494779221501E-2</v>
      </c>
    </row>
    <row r="13" spans="1:3" x14ac:dyDescent="0.25">
      <c r="A13" s="111" t="s">
        <v>14</v>
      </c>
      <c r="B13" s="115">
        <v>134.85765851397508</v>
      </c>
      <c r="C13" s="4">
        <v>6.2290824142852808E-2</v>
      </c>
    </row>
    <row r="14" spans="1:3" x14ac:dyDescent="0.25">
      <c r="A14" s="111" t="s">
        <v>15</v>
      </c>
      <c r="B14" s="115">
        <v>138.32150690610283</v>
      </c>
      <c r="C14" s="4">
        <v>7.8698264665083117E-2</v>
      </c>
    </row>
    <row r="15" spans="1:3" x14ac:dyDescent="0.25">
      <c r="A15" s="111" t="s">
        <v>16</v>
      </c>
      <c r="B15" s="115">
        <v>141.14701431976346</v>
      </c>
      <c r="C15" s="4">
        <v>9.1884558911962566E-2</v>
      </c>
    </row>
    <row r="16" spans="1:3" x14ac:dyDescent="0.25">
      <c r="A16" s="111" t="s">
        <v>17</v>
      </c>
      <c r="B16" s="115">
        <v>145.08875307911467</v>
      </c>
      <c r="C16" s="4">
        <v>0.10265848656322696</v>
      </c>
    </row>
    <row r="17" spans="1:3" x14ac:dyDescent="0.25">
      <c r="A17" s="111" t="s">
        <v>18</v>
      </c>
      <c r="B17" s="115">
        <v>150.61634056669888</v>
      </c>
      <c r="C17" s="4">
        <v>0.11685418704708384</v>
      </c>
    </row>
    <row r="18" spans="1:3" x14ac:dyDescent="0.25">
      <c r="A18" s="111" t="s">
        <v>19</v>
      </c>
      <c r="B18" s="115">
        <v>156.41807468758941</v>
      </c>
      <c r="C18" s="4">
        <v>0.13082974720461316</v>
      </c>
    </row>
    <row r="19" spans="1:3" x14ac:dyDescent="0.25">
      <c r="A19" s="111" t="s">
        <v>20</v>
      </c>
      <c r="B19" s="115">
        <v>161.16808742656193</v>
      </c>
      <c r="C19" s="4">
        <v>0.14184553037332726</v>
      </c>
    </row>
    <row r="20" spans="1:3" x14ac:dyDescent="0.25">
      <c r="A20" s="111" t="s">
        <v>21</v>
      </c>
      <c r="B20" s="115">
        <v>162.71575654392461</v>
      </c>
      <c r="C20" s="4">
        <v>0.12149117757734262</v>
      </c>
    </row>
    <row r="21" spans="1:3" x14ac:dyDescent="0.25">
      <c r="A21" s="111" t="s">
        <v>22</v>
      </c>
      <c r="B21" s="115">
        <v>164.91190738113073</v>
      </c>
      <c r="C21" s="4">
        <v>9.4913783993451961E-2</v>
      </c>
    </row>
    <row r="22" spans="1:3" x14ac:dyDescent="0.25">
      <c r="A22" s="111" t="s">
        <v>23</v>
      </c>
      <c r="B22" s="115">
        <v>167.23504391530361</v>
      </c>
      <c r="C22" s="4">
        <v>6.9154215389229723E-2</v>
      </c>
    </row>
    <row r="23" spans="1:3" x14ac:dyDescent="0.25">
      <c r="A23" s="111" t="s">
        <v>24</v>
      </c>
      <c r="B23" s="115">
        <v>169.12937319539554</v>
      </c>
      <c r="C23" s="4">
        <v>4.9397407985382058E-2</v>
      </c>
    </row>
    <row r="24" spans="1:3" x14ac:dyDescent="0.25">
      <c r="A24" s="111" t="s">
        <v>25</v>
      </c>
      <c r="B24" s="115">
        <v>168.26870239840648</v>
      </c>
      <c r="C24" s="4">
        <v>3.4126663406336188E-2</v>
      </c>
    </row>
    <row r="25" spans="1:3" x14ac:dyDescent="0.25">
      <c r="A25" s="111" t="s">
        <v>26</v>
      </c>
      <c r="B25" s="115">
        <v>167.09826498127612</v>
      </c>
      <c r="C25" s="4">
        <v>1.3257730353530173E-2</v>
      </c>
    </row>
    <row r="26" spans="1:3" x14ac:dyDescent="0.25">
      <c r="A26" s="111" t="s">
        <v>27</v>
      </c>
      <c r="B26" s="115">
        <v>165.89531609687657</v>
      </c>
      <c r="C26" s="4">
        <v>-8.0110471290069096E-3</v>
      </c>
    </row>
    <row r="27" spans="1:3" x14ac:dyDescent="0.25">
      <c r="A27" s="111" t="s">
        <v>28</v>
      </c>
      <c r="B27" s="115">
        <v>164.89958340776425</v>
      </c>
      <c r="C27" s="4">
        <v>-2.5009196851599524E-2</v>
      </c>
    </row>
    <row r="28" spans="1:3" x14ac:dyDescent="0.25">
      <c r="A28" s="111" t="s">
        <v>29</v>
      </c>
      <c r="B28" s="115">
        <v>166.80946782755942</v>
      </c>
      <c r="C28" s="4">
        <v>-8.6720498229793108E-3</v>
      </c>
    </row>
    <row r="29" spans="1:3" x14ac:dyDescent="0.25">
      <c r="A29" s="111" t="s">
        <v>30</v>
      </c>
      <c r="B29" s="115">
        <v>169.50189763857762</v>
      </c>
      <c r="C29" s="4">
        <v>1.438454586928728E-2</v>
      </c>
    </row>
    <row r="30" spans="1:3" x14ac:dyDescent="0.25">
      <c r="A30" s="111" t="s">
        <v>31</v>
      </c>
      <c r="B30" s="115">
        <v>172.33776615895448</v>
      </c>
      <c r="C30" s="4">
        <v>3.8834430131323039E-2</v>
      </c>
    </row>
    <row r="31" spans="1:3" x14ac:dyDescent="0.25">
      <c r="A31" s="111" t="s">
        <v>32</v>
      </c>
      <c r="B31" s="115">
        <v>174.65534823132342</v>
      </c>
      <c r="C31" s="4">
        <v>5.9161852455594577E-2</v>
      </c>
    </row>
    <row r="32" spans="1:3" x14ac:dyDescent="0.25">
      <c r="A32" s="111" t="s">
        <v>33</v>
      </c>
      <c r="B32" s="115">
        <v>183.5806156701226</v>
      </c>
      <c r="C32" s="4">
        <v>0.10054074304643468</v>
      </c>
    </row>
    <row r="33" spans="1:3" x14ac:dyDescent="0.25">
      <c r="A33" s="111" t="s">
        <v>34</v>
      </c>
      <c r="B33" s="115">
        <v>196.0684441161319</v>
      </c>
      <c r="C33" s="4">
        <v>0.15673303277230044</v>
      </c>
    </row>
    <row r="34" spans="1:3" x14ac:dyDescent="0.25">
      <c r="A34" s="111" t="s">
        <v>35</v>
      </c>
      <c r="B34" s="115">
        <v>209.15583943877266</v>
      </c>
      <c r="C34" s="4">
        <v>0.21363903049468158</v>
      </c>
    </row>
    <row r="35" spans="1:3" x14ac:dyDescent="0.25">
      <c r="A35" s="111" t="s">
        <v>36</v>
      </c>
      <c r="B35" s="115">
        <v>219.87919465752597</v>
      </c>
      <c r="C35" s="4">
        <v>0.25893193013651961</v>
      </c>
    </row>
    <row r="36" spans="1:3" x14ac:dyDescent="0.25">
      <c r="A36" s="111" t="s">
        <v>37</v>
      </c>
      <c r="B36" s="115">
        <v>223.83120335163204</v>
      </c>
      <c r="C36" s="4">
        <v>0.21925292893578718</v>
      </c>
    </row>
    <row r="37" spans="1:3" x14ac:dyDescent="0.25">
      <c r="A37" s="111" t="s">
        <v>38</v>
      </c>
      <c r="B37" s="115">
        <v>229.39020257628187</v>
      </c>
      <c r="C37" s="4">
        <v>0.16994962453220364</v>
      </c>
    </row>
    <row r="38" spans="1:3" x14ac:dyDescent="0.25">
      <c r="A38" s="111" t="s">
        <v>39</v>
      </c>
      <c r="B38" s="115">
        <v>235.23680746208834</v>
      </c>
      <c r="C38" s="4">
        <v>0.12469634170051713</v>
      </c>
    </row>
    <row r="39" spans="1:3" x14ac:dyDescent="0.25">
      <c r="A39" s="111" t="s">
        <v>40</v>
      </c>
      <c r="B39" s="115">
        <v>240.0185001735847</v>
      </c>
      <c r="C39" s="4">
        <v>9.1592592684482055E-2</v>
      </c>
    </row>
    <row r="40" spans="1:3" x14ac:dyDescent="0.25">
      <c r="A40" s="111" t="s">
        <v>41</v>
      </c>
      <c r="B40" s="115">
        <v>247.28030733662541</v>
      </c>
      <c r="C40" s="4">
        <v>0.10476244435033277</v>
      </c>
    </row>
    <row r="41" spans="1:3" x14ac:dyDescent="0.25">
      <c r="A41" s="111" t="s">
        <v>42</v>
      </c>
      <c r="B41" s="115">
        <v>257.41172742103026</v>
      </c>
      <c r="C41" s="4">
        <v>0.1221565896452359</v>
      </c>
    </row>
    <row r="42" spans="1:3" x14ac:dyDescent="0.25">
      <c r="A42" s="111" t="s">
        <v>43</v>
      </c>
      <c r="B42" s="115">
        <v>268.00926309708098</v>
      </c>
      <c r="C42" s="4">
        <v>0.13931686961988032</v>
      </c>
    </row>
    <row r="43" spans="1:3" x14ac:dyDescent="0.25">
      <c r="A43" s="111" t="s">
        <v>44</v>
      </c>
      <c r="B43" s="115">
        <v>276.70115906798219</v>
      </c>
      <c r="C43" s="4">
        <v>0.15283263110080303</v>
      </c>
    </row>
    <row r="44" spans="1:3" x14ac:dyDescent="0.25">
      <c r="A44" s="111" t="s">
        <v>45</v>
      </c>
      <c r="B44" s="115">
        <v>274.59926760518414</v>
      </c>
      <c r="C44" s="4">
        <v>0.11047770266384016</v>
      </c>
    </row>
    <row r="45" spans="1:3" x14ac:dyDescent="0.25">
      <c r="A45" s="111" t="s">
        <v>46</v>
      </c>
      <c r="B45" s="115">
        <v>271.71412835046982</v>
      </c>
      <c r="C45" s="4">
        <v>5.5562351695212842E-2</v>
      </c>
    </row>
    <row r="46" spans="1:3" x14ac:dyDescent="0.25">
      <c r="A46" s="111" t="s">
        <v>47</v>
      </c>
      <c r="B46" s="115">
        <v>268.72954879409997</v>
      </c>
      <c r="C46" s="4">
        <v>2.687540306239633E-3</v>
      </c>
    </row>
    <row r="47" spans="1:3" x14ac:dyDescent="0.25">
      <c r="A47" s="111" t="s">
        <v>48</v>
      </c>
      <c r="B47" s="115">
        <v>266.26745779826365</v>
      </c>
      <c r="C47" s="4">
        <v>-3.770747222332782E-2</v>
      </c>
    </row>
    <row r="48" spans="1:3" x14ac:dyDescent="0.25">
      <c r="A48" s="111" t="s">
        <v>49</v>
      </c>
      <c r="B48" s="115">
        <v>262.79709092128121</v>
      </c>
      <c r="C48" s="4">
        <v>-4.29796364237649E-2</v>
      </c>
    </row>
    <row r="49" spans="1:3" x14ac:dyDescent="0.25">
      <c r="A49" s="111" t="s">
        <v>50</v>
      </c>
      <c r="B49" s="115">
        <v>257.98356337255564</v>
      </c>
      <c r="C49" s="4">
        <v>-5.0533128554153928E-2</v>
      </c>
    </row>
    <row r="50" spans="1:3" x14ac:dyDescent="0.25">
      <c r="A50" s="111" t="s">
        <v>51</v>
      </c>
      <c r="B50" s="115">
        <v>252.96841679638339</v>
      </c>
      <c r="C50" s="4">
        <v>-5.8650535709389828E-2</v>
      </c>
    </row>
    <row r="51" spans="1:3" x14ac:dyDescent="0.25">
      <c r="A51" s="111" t="s">
        <v>52</v>
      </c>
      <c r="B51" s="115">
        <v>248.84663210406833</v>
      </c>
      <c r="C51" s="4">
        <v>-6.5426041312919736E-2</v>
      </c>
    </row>
    <row r="52" spans="1:3" x14ac:dyDescent="0.25">
      <c r="A52" s="111" t="s">
        <v>53</v>
      </c>
      <c r="B52" s="115">
        <v>243.5776633523796</v>
      </c>
      <c r="C52" s="4">
        <v>-7.313409559262829E-2</v>
      </c>
    </row>
    <row r="53" spans="1:3" x14ac:dyDescent="0.25">
      <c r="A53" s="111" t="s">
        <v>54</v>
      </c>
      <c r="B53" s="115">
        <v>236.27199766771759</v>
      </c>
      <c r="C53" s="4">
        <v>-8.4158717016728057E-2</v>
      </c>
    </row>
    <row r="54" spans="1:3" x14ac:dyDescent="0.25">
      <c r="A54" s="111" t="s">
        <v>55</v>
      </c>
      <c r="B54" s="115">
        <v>228.66215908383381</v>
      </c>
      <c r="C54" s="4">
        <v>-9.6084159518276535E-2</v>
      </c>
    </row>
    <row r="55" spans="1:3" x14ac:dyDescent="0.25">
      <c r="A55" s="111" t="s">
        <v>56</v>
      </c>
      <c r="B55" s="115">
        <v>222.4070980123746</v>
      </c>
      <c r="C55" s="4">
        <v>-0.10624830992543488</v>
      </c>
    </row>
    <row r="56" spans="1:3" x14ac:dyDescent="0.25">
      <c r="A56" s="111" t="s">
        <v>57</v>
      </c>
      <c r="B56" s="115">
        <v>222.88287177723305</v>
      </c>
      <c r="C56" s="4">
        <v>-8.4961778885314976E-2</v>
      </c>
    </row>
    <row r="57" spans="1:3" x14ac:dyDescent="0.25">
      <c r="A57" s="111" t="s">
        <v>58</v>
      </c>
      <c r="B57" s="115">
        <v>223.55495786599448</v>
      </c>
      <c r="C57" s="4">
        <v>-5.3823728276119254E-2</v>
      </c>
    </row>
    <row r="58" spans="1:3" x14ac:dyDescent="0.25">
      <c r="A58" s="111" t="s">
        <v>59</v>
      </c>
      <c r="B58" s="115">
        <v>224.26380370605131</v>
      </c>
      <c r="C58" s="4">
        <v>-1.9235169454382528E-2</v>
      </c>
    </row>
    <row r="59" spans="1:3" x14ac:dyDescent="0.25">
      <c r="A59" s="111" t="s">
        <v>60</v>
      </c>
      <c r="B59" s="115">
        <v>224.84269595926068</v>
      </c>
      <c r="C59" s="4">
        <v>1.0951080107841626E-2</v>
      </c>
    </row>
    <row r="60" spans="1:3" x14ac:dyDescent="0.25">
      <c r="A60" s="111" t="s">
        <v>61</v>
      </c>
      <c r="B60" s="115">
        <v>226.23777222767828</v>
      </c>
      <c r="C60" s="4">
        <v>1.5052302690169883E-2</v>
      </c>
    </row>
    <row r="61" spans="1:3" x14ac:dyDescent="0.25">
      <c r="A61" s="111" t="s">
        <v>62</v>
      </c>
      <c r="B61" s="115">
        <v>228.2188941123099</v>
      </c>
      <c r="C61" s="4">
        <v>2.0862593658562911E-2</v>
      </c>
    </row>
    <row r="62" spans="1:3" x14ac:dyDescent="0.25">
      <c r="A62" s="111" t="s">
        <v>63</v>
      </c>
      <c r="B62" s="115">
        <v>230.31560622527468</v>
      </c>
      <c r="C62" s="4">
        <v>2.698519519964826E-2</v>
      </c>
    </row>
    <row r="63" spans="1:3" x14ac:dyDescent="0.25">
      <c r="A63" s="112" t="s">
        <v>64</v>
      </c>
      <c r="B63" s="115">
        <v>232.02486718785082</v>
      </c>
      <c r="C63" s="4">
        <v>3.1943093361109121E-2</v>
      </c>
    </row>
    <row r="64" spans="1:3" x14ac:dyDescent="0.25">
      <c r="A64" s="112" t="s">
        <v>65</v>
      </c>
      <c r="B64" s="115">
        <v>232.7025667658711</v>
      </c>
      <c r="C64" s="4">
        <v>2.8575221876242951E-2</v>
      </c>
    </row>
    <row r="65" spans="1:3" x14ac:dyDescent="0.25">
      <c r="A65" s="111" t="s">
        <v>66</v>
      </c>
      <c r="B65" s="115">
        <v>233.66763570694204</v>
      </c>
      <c r="C65" s="4">
        <v>2.3875067907176639E-2</v>
      </c>
    </row>
    <row r="66" spans="1:3" x14ac:dyDescent="0.25">
      <c r="A66" s="112" t="s">
        <v>67</v>
      </c>
      <c r="B66" s="115">
        <v>234.69086428895821</v>
      </c>
      <c r="C66" s="4">
        <v>1.8996793727490857E-2</v>
      </c>
    </row>
    <row r="67" spans="1:3" x14ac:dyDescent="0.25">
      <c r="A67" s="111" t="s">
        <v>68</v>
      </c>
      <c r="B67" s="115">
        <v>235.52423024621166</v>
      </c>
      <c r="C67" s="4">
        <v>1.5081844893494623E-2</v>
      </c>
    </row>
    <row r="68" spans="1:3" x14ac:dyDescent="0.25">
      <c r="A68" s="111" t="s">
        <v>69</v>
      </c>
      <c r="B68" s="115">
        <v>238.18088303489188</v>
      </c>
      <c r="C68" s="4">
        <v>2.3542139414958196E-2</v>
      </c>
    </row>
    <row r="69" spans="1:3" x14ac:dyDescent="0.25">
      <c r="A69" s="112" t="s">
        <v>70</v>
      </c>
      <c r="B69" s="115">
        <v>241.91276576235003</v>
      </c>
      <c r="C69" s="4">
        <v>3.5285716956321433E-2</v>
      </c>
    </row>
    <row r="70" spans="1:3" x14ac:dyDescent="0.25">
      <c r="A70" s="112" t="s">
        <v>71</v>
      </c>
      <c r="B70" s="115">
        <v>245.83421282846436</v>
      </c>
      <c r="C70" s="4">
        <v>4.748096426022852E-2</v>
      </c>
    </row>
    <row r="71" spans="1:3" x14ac:dyDescent="0.25">
      <c r="A71" s="112" t="s">
        <v>72</v>
      </c>
      <c r="B71" s="115">
        <v>249.0428889249782</v>
      </c>
      <c r="C71" s="4">
        <v>5.7398165210579055E-2</v>
      </c>
    </row>
    <row r="72" spans="1:3" x14ac:dyDescent="0.25">
      <c r="A72" s="112" t="s">
        <v>73</v>
      </c>
      <c r="B72" s="115">
        <v>252.31037253259601</v>
      </c>
      <c r="C72" s="4">
        <v>5.9322517062103008E-2</v>
      </c>
    </row>
    <row r="73" spans="1:3" x14ac:dyDescent="0.25">
      <c r="A73" s="112" t="s">
        <v>74</v>
      </c>
      <c r="B73" s="115">
        <v>256.91341212470195</v>
      </c>
      <c r="C73" s="4">
        <v>6.2008494322652874E-2</v>
      </c>
    </row>
    <row r="74" spans="1:3" x14ac:dyDescent="0.25">
      <c r="A74" s="112" t="s">
        <v>75</v>
      </c>
      <c r="B74" s="115">
        <v>261.7594196994977</v>
      </c>
      <c r="C74" s="4">
        <v>6.4780270767866854E-2</v>
      </c>
    </row>
    <row r="75" spans="1:3" x14ac:dyDescent="0.25">
      <c r="A75" s="112" t="s">
        <v>76</v>
      </c>
      <c r="B75" s="115">
        <v>265.72072171819855</v>
      </c>
      <c r="C75" s="4">
        <v>6.6967713333281997E-2</v>
      </c>
    </row>
    <row r="76" spans="1:3" x14ac:dyDescent="0.25">
      <c r="A76" s="112" t="s">
        <v>77</v>
      </c>
      <c r="B76" s="115">
        <v>267.86827967394129</v>
      </c>
      <c r="C76" s="4">
        <v>6.1661781817294647E-2</v>
      </c>
    </row>
    <row r="77" spans="1:3" x14ac:dyDescent="0.25">
      <c r="A77" s="112" t="s">
        <v>78</v>
      </c>
      <c r="B77" s="115">
        <v>270.90768768930519</v>
      </c>
      <c r="C77" s="4">
        <v>5.447078628114066E-2</v>
      </c>
    </row>
    <row r="78" spans="1:3" x14ac:dyDescent="0.25">
      <c r="A78" s="112" t="s">
        <v>79</v>
      </c>
      <c r="B78" s="115">
        <v>274.11731680058836</v>
      </c>
      <c r="C78" s="4">
        <v>4.7210897377743422E-2</v>
      </c>
    </row>
    <row r="79" spans="1:3" x14ac:dyDescent="0.25">
      <c r="A79" s="112" t="s">
        <v>80</v>
      </c>
      <c r="B79" s="115">
        <v>276.73683743314166</v>
      </c>
      <c r="C79" s="4">
        <v>4.1457495838905345E-2</v>
      </c>
    </row>
    <row r="80" spans="1:3" x14ac:dyDescent="0.25">
      <c r="A80" s="112" t="s">
        <v>81</v>
      </c>
      <c r="B80" s="115">
        <v>277.29666556330096</v>
      </c>
      <c r="C80" s="4">
        <v>3.5197843883703728E-2</v>
      </c>
    </row>
    <row r="81" spans="1:3" x14ac:dyDescent="0.25">
      <c r="A81" s="112" t="s">
        <v>82</v>
      </c>
      <c r="B81" s="115">
        <v>278.11464485604938</v>
      </c>
      <c r="C81" s="4">
        <v>2.6602999819663964E-2</v>
      </c>
    </row>
    <row r="82" spans="1:3" x14ac:dyDescent="0.25">
      <c r="A82" s="112" t="s">
        <v>83</v>
      </c>
      <c r="B82" s="115">
        <v>278.9962253163863</v>
      </c>
      <c r="C82" s="4">
        <v>1.779861474183031E-2</v>
      </c>
    </row>
    <row r="83" spans="1:3" x14ac:dyDescent="0.25">
      <c r="A83" s="112" t="s">
        <v>84</v>
      </c>
      <c r="B83" s="115">
        <v>279.70820897040596</v>
      </c>
      <c r="C83" s="4">
        <v>1.0737173861004923E-2</v>
      </c>
    </row>
    <row r="84" spans="1:3" x14ac:dyDescent="0.25">
      <c r="A84" s="112" t="s">
        <v>85</v>
      </c>
      <c r="B84" s="115">
        <v>281.46880368389094</v>
      </c>
      <c r="C84" s="4">
        <v>1.5045756544221911E-2</v>
      </c>
    </row>
    <row r="85" spans="1:3" x14ac:dyDescent="0.25">
      <c r="A85" s="112" t="s">
        <v>86</v>
      </c>
      <c r="B85" s="115">
        <v>283.94722533485719</v>
      </c>
      <c r="C85" s="4">
        <v>2.0971856702572067E-2</v>
      </c>
    </row>
    <row r="86" spans="1:3" x14ac:dyDescent="0.25">
      <c r="A86" s="112" t="s">
        <v>87</v>
      </c>
      <c r="B86" s="115">
        <v>286.55521420310419</v>
      </c>
      <c r="C86" s="4">
        <v>2.7093516688786234E-2</v>
      </c>
    </row>
    <row r="87" spans="1:3" x14ac:dyDescent="0.25">
      <c r="A87" s="112" t="s">
        <v>88</v>
      </c>
      <c r="B87" s="115">
        <v>288.68761009281241</v>
      </c>
      <c r="C87" s="4">
        <v>3.2102744340108069E-2</v>
      </c>
    </row>
    <row r="88" spans="1:3" x14ac:dyDescent="0.25">
      <c r="A88" s="113" t="s">
        <v>89</v>
      </c>
      <c r="B88" s="116">
        <v>295.4815490862012</v>
      </c>
      <c r="C88" s="62">
        <v>4.9784364089057398E-2</v>
      </c>
    </row>
    <row r="89" spans="1:3" x14ac:dyDescent="0.25">
      <c r="A89" s="113" t="s">
        <v>90</v>
      </c>
      <c r="B89" s="116">
        <v>305.03432766778684</v>
      </c>
      <c r="C89" s="62">
        <v>7.4264160560335579E-2</v>
      </c>
    </row>
    <row r="90" spans="1:3" x14ac:dyDescent="0.25">
      <c r="A90" s="113" t="s">
        <v>91</v>
      </c>
      <c r="B90" s="116">
        <v>315.07871909157859</v>
      </c>
      <c r="C90" s="62">
        <v>9.9539298099309947E-2</v>
      </c>
    </row>
    <row r="91" spans="1:3" x14ac:dyDescent="0.25">
      <c r="A91" s="113" t="s">
        <v>92</v>
      </c>
      <c r="B91" s="116">
        <v>323.29471564664652</v>
      </c>
      <c r="C91" s="62">
        <v>0.11987734957765595</v>
      </c>
    </row>
    <row r="92" spans="1:3" x14ac:dyDescent="0.25">
      <c r="A92" s="113" t="s">
        <v>93</v>
      </c>
      <c r="B92" s="116">
        <v>324.18209255388115</v>
      </c>
      <c r="C92" s="62">
        <v>9.7131423455842025E-2</v>
      </c>
    </row>
    <row r="93" spans="1:3" x14ac:dyDescent="0.25">
      <c r="A93" s="113" t="s">
        <v>94</v>
      </c>
      <c r="B93" s="116">
        <v>325.44285517484593</v>
      </c>
      <c r="C93" s="62">
        <v>6.6905674725521447E-2</v>
      </c>
    </row>
    <row r="94" spans="1:3" x14ac:dyDescent="0.25">
      <c r="A94" s="113" t="s">
        <v>95</v>
      </c>
      <c r="B94" s="116">
        <v>326.77760307592234</v>
      </c>
      <c r="C94" s="62">
        <v>3.7130035370441572E-2</v>
      </c>
    </row>
    <row r="95" spans="1:3" x14ac:dyDescent="0.25">
      <c r="A95" s="113" t="s">
        <v>96</v>
      </c>
      <c r="B95" s="116">
        <v>327.86552399418827</v>
      </c>
      <c r="C95" s="62">
        <v>1.413820927570475E-2</v>
      </c>
    </row>
    <row r="96" spans="1:3" x14ac:dyDescent="0.25">
      <c r="A96" s="113" t="s">
        <v>97</v>
      </c>
      <c r="B96" s="116">
        <v>334.48969789925354</v>
      </c>
      <c r="C96" s="62">
        <v>3.1795727099451776E-2</v>
      </c>
    </row>
    <row r="97" spans="1:9" x14ac:dyDescent="0.25">
      <c r="A97" s="113" t="s">
        <v>98</v>
      </c>
      <c r="B97" s="116">
        <v>343.81002933604213</v>
      </c>
      <c r="C97" s="62">
        <v>5.6437478559264509E-2</v>
      </c>
    </row>
    <row r="98" spans="1:9" x14ac:dyDescent="0.25">
      <c r="A98" s="113" t="s">
        <v>99</v>
      </c>
      <c r="B98" s="116">
        <v>353.61437595155149</v>
      </c>
      <c r="C98" s="62">
        <v>8.2125496432489564E-2</v>
      </c>
    </row>
    <row r="99" spans="1:9" x14ac:dyDescent="0.25">
      <c r="A99" s="113" t="s">
        <v>100</v>
      </c>
      <c r="B99" s="116">
        <v>361.63217213348861</v>
      </c>
      <c r="C99" s="62">
        <v>0.10298932235369418</v>
      </c>
    </row>
    <row r="100" spans="1:9" x14ac:dyDescent="0.25">
      <c r="A100" s="113" t="s">
        <v>101</v>
      </c>
      <c r="B100" s="116">
        <v>370.56267974187784</v>
      </c>
      <c r="C100" s="62">
        <v>0.10784482173645094</v>
      </c>
    </row>
    <row r="101" spans="1:9" x14ac:dyDescent="0.25">
      <c r="A101" s="113" t="s">
        <v>102</v>
      </c>
      <c r="B101" s="116">
        <v>383.11520543386553</v>
      </c>
      <c r="C101" s="62">
        <v>0.1143223662606021</v>
      </c>
    </row>
    <row r="102" spans="1:9" x14ac:dyDescent="0.25">
      <c r="A102" s="113" t="s">
        <v>103</v>
      </c>
      <c r="B102" s="116">
        <v>396.31063117263585</v>
      </c>
      <c r="C102" s="62">
        <v>0.12074241921356199</v>
      </c>
    </row>
    <row r="103" spans="1:9" x14ac:dyDescent="0.25">
      <c r="A103" s="113" t="s">
        <v>104</v>
      </c>
      <c r="B103" s="116">
        <v>407.1053846240136</v>
      </c>
      <c r="C103" s="62">
        <v>0.12574437783632697</v>
      </c>
    </row>
    <row r="104" spans="1:9" x14ac:dyDescent="0.25">
      <c r="A104" s="113" t="s">
        <v>105</v>
      </c>
      <c r="B104" s="116">
        <v>428.25250179392378</v>
      </c>
      <c r="C104" s="62">
        <v>0.15568168411409067</v>
      </c>
    </row>
    <row r="105" spans="1:9" x14ac:dyDescent="0.25">
      <c r="A105" s="113" t="s">
        <v>106</v>
      </c>
      <c r="B105" s="116">
        <v>458.09108792631991</v>
      </c>
      <c r="C105" s="62">
        <v>0.1957006180622527</v>
      </c>
    </row>
    <row r="106" spans="1:9" x14ac:dyDescent="0.25">
      <c r="A106" s="113" t="s">
        <v>107</v>
      </c>
      <c r="B106" s="116">
        <v>489.53794860511084</v>
      </c>
      <c r="C106" s="62">
        <v>0.23523799287600866</v>
      </c>
    </row>
    <row r="107" spans="1:9" x14ac:dyDescent="0.25">
      <c r="A107" s="113" t="s">
        <v>108</v>
      </c>
      <c r="B107" s="116">
        <v>515.22965858144153</v>
      </c>
      <c r="C107" s="62">
        <v>0.26559283674738721</v>
      </c>
    </row>
    <row r="108" spans="1:9" x14ac:dyDescent="0.25">
      <c r="A108" s="113" t="s">
        <v>109</v>
      </c>
      <c r="B108" s="116">
        <v>513.99992182550398</v>
      </c>
      <c r="C108" s="62">
        <v>0.20022631431781357</v>
      </c>
    </row>
    <row r="109" spans="1:9" x14ac:dyDescent="0.25">
      <c r="A109" s="113" t="s">
        <v>110</v>
      </c>
      <c r="B109" s="116">
        <v>512.55746940023812</v>
      </c>
      <c r="C109" s="62">
        <v>0.11889858351201688</v>
      </c>
    </row>
    <row r="110" spans="1:9" x14ac:dyDescent="0.25">
      <c r="A110" s="113" t="s">
        <v>111</v>
      </c>
      <c r="B110" s="116">
        <v>511.24080413198999</v>
      </c>
      <c r="C110" s="62">
        <v>4.4333346554070507E-2</v>
      </c>
    </row>
    <row r="111" spans="1:9" x14ac:dyDescent="0.25">
      <c r="A111" s="113" t="s">
        <v>112</v>
      </c>
      <c r="B111" s="116">
        <v>510.07897642609692</v>
      </c>
      <c r="C111" s="62">
        <v>-9.9968665808675139E-3</v>
      </c>
      <c r="I111" s="1" t="s">
        <v>209</v>
      </c>
    </row>
    <row r="112" spans="1:9" x14ac:dyDescent="0.25">
      <c r="A112" s="113" t="s">
        <v>113</v>
      </c>
      <c r="B112" s="116">
        <v>510.65734798959306</v>
      </c>
      <c r="C112" s="62">
        <v>-6.5030629266237261E-3</v>
      </c>
    </row>
    <row r="113" spans="1:4" x14ac:dyDescent="0.25">
      <c r="A113" s="113" t="s">
        <v>114</v>
      </c>
      <c r="B113" s="116">
        <v>500.77976714910818</v>
      </c>
      <c r="C113" s="62">
        <v>-2.297830575937454E-2</v>
      </c>
    </row>
    <row r="114" spans="1:4" x14ac:dyDescent="0.25">
      <c r="A114" s="113" t="s">
        <v>115</v>
      </c>
      <c r="B114" s="116">
        <v>499.26188968919126</v>
      </c>
      <c r="C114" s="62">
        <v>-2.3431060952063709E-2</v>
      </c>
    </row>
    <row r="115" spans="1:4" x14ac:dyDescent="0.25">
      <c r="A115" s="113" t="s">
        <v>116</v>
      </c>
      <c r="B115" s="116">
        <v>502.63841501743991</v>
      </c>
      <c r="C115" s="62">
        <v>-1.4587077202808496E-2</v>
      </c>
    </row>
    <row r="116" spans="1:4" x14ac:dyDescent="0.25">
      <c r="A116" s="113" t="s">
        <v>210</v>
      </c>
      <c r="B116" s="116">
        <v>513.24796411275815</v>
      </c>
      <c r="C116" s="62">
        <v>5.0731006483391017E-3</v>
      </c>
    </row>
    <row r="117" spans="1:4" x14ac:dyDescent="0.25">
      <c r="A117" s="113" t="s">
        <v>117</v>
      </c>
      <c r="B117" s="116">
        <v>504.80817989913845</v>
      </c>
      <c r="C117" s="62">
        <v>8.0442801692321986E-3</v>
      </c>
    </row>
    <row r="118" spans="1:4" x14ac:dyDescent="0.25">
      <c r="A118" s="113" t="s">
        <v>118</v>
      </c>
      <c r="B118" s="116">
        <v>506.11264312096455</v>
      </c>
      <c r="C118" s="62">
        <v>1.3721763213367044E-2</v>
      </c>
    </row>
    <row r="119" spans="1:4" ht="13.15" customHeight="1" x14ac:dyDescent="0.25">
      <c r="A119" s="113" t="s">
        <v>119</v>
      </c>
      <c r="B119" s="116">
        <v>511.88730020996172</v>
      </c>
      <c r="C119" s="62">
        <v>1.8400673160249514E-2</v>
      </c>
    </row>
    <row r="120" spans="1:4" ht="13.15" customHeight="1" thickBot="1" x14ac:dyDescent="0.3">
      <c r="A120" s="109" t="s">
        <v>211</v>
      </c>
      <c r="B120" s="117">
        <v>525.86505296254802</v>
      </c>
      <c r="C120" s="118">
        <v>2.458283272803774E-2</v>
      </c>
    </row>
    <row r="121" spans="1:4" ht="13" x14ac:dyDescent="0.3">
      <c r="A121" s="94" t="s">
        <v>120</v>
      </c>
      <c r="B121" s="94"/>
      <c r="C121" s="94"/>
      <c r="D121" s="6"/>
    </row>
    <row r="122" spans="1:4" x14ac:dyDescent="0.25">
      <c r="A122" s="94"/>
      <c r="B122" s="94"/>
      <c r="C122" s="94"/>
    </row>
    <row r="123" spans="1:4" x14ac:dyDescent="0.25">
      <c r="A123" s="94"/>
      <c r="B123" s="94"/>
      <c r="C123" s="94"/>
    </row>
    <row r="124" spans="1:4" x14ac:dyDescent="0.25">
      <c r="A124" s="94"/>
      <c r="B124" s="94"/>
      <c r="C124" s="94"/>
    </row>
    <row r="125" spans="1:4" x14ac:dyDescent="0.25">
      <c r="A125" s="94"/>
      <c r="B125" s="94"/>
      <c r="C125" s="94"/>
    </row>
    <row r="126" spans="1:4" ht="12.75" customHeight="1" x14ac:dyDescent="0.25">
      <c r="A126" s="94"/>
      <c r="B126" s="94"/>
      <c r="C126" s="94"/>
    </row>
    <row r="127" spans="1:4" ht="13" x14ac:dyDescent="0.3">
      <c r="A127" s="5" t="s">
        <v>121</v>
      </c>
      <c r="B127" s="6"/>
      <c r="C127" s="6"/>
    </row>
    <row r="128" spans="1:4" ht="13" x14ac:dyDescent="0.3">
      <c r="A128" s="6"/>
      <c r="B128" s="6"/>
      <c r="C128" s="6"/>
    </row>
    <row r="129" spans="1:3" ht="13" x14ac:dyDescent="0.3">
      <c r="A129" s="6"/>
      <c r="B129" s="6"/>
      <c r="C129" s="6"/>
    </row>
    <row r="130" spans="1:3" ht="13" x14ac:dyDescent="0.3">
      <c r="A130" s="6"/>
      <c r="B130" s="6"/>
      <c r="C130" s="6"/>
    </row>
    <row r="131" spans="1:3" ht="13" x14ac:dyDescent="0.3">
      <c r="A131" s="6"/>
      <c r="B131" s="6"/>
      <c r="C131" s="6"/>
    </row>
  </sheetData>
  <mergeCells count="2">
    <mergeCell ref="A1:C1"/>
    <mergeCell ref="A121:C126"/>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8C8D-E52E-419B-A8A5-DB55E7A90AF6}">
  <dimension ref="A1:DD86"/>
  <sheetViews>
    <sheetView workbookViewId="0">
      <selection activeCell="A2" sqref="A2"/>
    </sheetView>
  </sheetViews>
  <sheetFormatPr defaultRowHeight="12.5" x14ac:dyDescent="0.25"/>
  <cols>
    <col min="1" max="1" width="55.1796875" bestFit="1" customWidth="1"/>
    <col min="2" max="2" width="10.453125" style="64" bestFit="1" customWidth="1"/>
    <col min="3" max="3" width="30.26953125" bestFit="1" customWidth="1"/>
    <col min="4" max="4" width="70.7265625" style="65" bestFit="1" customWidth="1"/>
    <col min="5" max="5" width="14" style="66" bestFit="1" customWidth="1"/>
    <col min="6" max="108" width="9.1796875" style="17"/>
  </cols>
  <sheetData>
    <row r="1" spans="1:10" s="17" customFormat="1" ht="15.75" customHeight="1" x14ac:dyDescent="0.35">
      <c r="A1" s="85" t="s">
        <v>122</v>
      </c>
      <c r="B1" s="84"/>
      <c r="C1" s="84"/>
      <c r="D1" s="84"/>
      <c r="E1" s="84"/>
      <c r="F1" s="84"/>
      <c r="G1" s="84"/>
      <c r="H1" s="84"/>
      <c r="I1" s="84"/>
      <c r="J1" s="84"/>
    </row>
    <row r="2" spans="1:10" s="17" customFormat="1" x14ac:dyDescent="0.25">
      <c r="B2" s="44"/>
      <c r="D2" s="67"/>
      <c r="E2" s="68"/>
    </row>
    <row r="3" spans="1:10" ht="13" x14ac:dyDescent="0.3">
      <c r="A3" s="80" t="s">
        <v>123</v>
      </c>
      <c r="B3" s="81" t="s">
        <v>124</v>
      </c>
      <c r="C3" s="80" t="s">
        <v>125</v>
      </c>
      <c r="D3" s="82" t="s">
        <v>126</v>
      </c>
      <c r="E3" s="83" t="s">
        <v>127</v>
      </c>
    </row>
    <row r="4" spans="1:10" x14ac:dyDescent="0.25">
      <c r="A4" s="74"/>
      <c r="C4" s="75"/>
      <c r="D4" s="76"/>
      <c r="E4" s="77"/>
    </row>
    <row r="5" spans="1:10" ht="13" x14ac:dyDescent="0.3">
      <c r="A5" s="14" t="s">
        <v>128</v>
      </c>
      <c r="B5" s="70"/>
      <c r="C5" s="71"/>
      <c r="D5" s="72"/>
      <c r="E5" s="73"/>
    </row>
    <row r="6" spans="1:10" x14ac:dyDescent="0.25">
      <c r="A6" s="74" t="s">
        <v>129</v>
      </c>
      <c r="B6" s="64" t="s">
        <v>130</v>
      </c>
      <c r="C6" s="75" t="s">
        <v>131</v>
      </c>
      <c r="D6" s="76" t="s">
        <v>132</v>
      </c>
      <c r="E6" s="77" t="s">
        <v>133</v>
      </c>
    </row>
    <row r="7" spans="1:10" x14ac:dyDescent="0.25">
      <c r="A7" s="74"/>
      <c r="C7" s="75"/>
      <c r="D7" s="76"/>
      <c r="E7" s="77"/>
    </row>
    <row r="8" spans="1:10" ht="13" x14ac:dyDescent="0.3">
      <c r="A8" s="14" t="s">
        <v>134</v>
      </c>
      <c r="B8" s="70"/>
      <c r="C8" s="71"/>
      <c r="D8" s="72"/>
      <c r="E8" s="73"/>
    </row>
    <row r="9" spans="1:10" ht="25" x14ac:dyDescent="0.25">
      <c r="A9" s="74" t="s">
        <v>135</v>
      </c>
      <c r="B9" s="64" t="s">
        <v>136</v>
      </c>
      <c r="C9" s="75" t="s">
        <v>137</v>
      </c>
      <c r="D9" s="65" t="s">
        <v>138</v>
      </c>
      <c r="E9" s="77" t="s">
        <v>139</v>
      </c>
    </row>
    <row r="10" spans="1:10" ht="25" x14ac:dyDescent="0.25">
      <c r="A10" s="78" t="s">
        <v>140</v>
      </c>
      <c r="B10" s="64" t="s">
        <v>141</v>
      </c>
      <c r="C10" s="75" t="s">
        <v>142</v>
      </c>
      <c r="D10" s="76" t="s">
        <v>143</v>
      </c>
      <c r="E10" s="77" t="s">
        <v>139</v>
      </c>
    </row>
    <row r="11" spans="1:10" x14ac:dyDescent="0.25">
      <c r="A11" s="74" t="s">
        <v>144</v>
      </c>
      <c r="B11" s="64" t="s">
        <v>145</v>
      </c>
      <c r="C11" s="75" t="s">
        <v>137</v>
      </c>
      <c r="D11" s="76" t="s">
        <v>146</v>
      </c>
      <c r="E11" s="77" t="s">
        <v>133</v>
      </c>
    </row>
    <row r="12" spans="1:10" x14ac:dyDescent="0.25">
      <c r="A12" s="74"/>
      <c r="C12" s="75"/>
      <c r="E12" s="77"/>
    </row>
    <row r="13" spans="1:10" ht="13" x14ac:dyDescent="0.3">
      <c r="A13" s="14" t="s">
        <v>147</v>
      </c>
      <c r="B13" s="70"/>
      <c r="C13" s="71"/>
      <c r="D13" s="72"/>
      <c r="E13" s="73"/>
    </row>
    <row r="14" spans="1:10" ht="37.5" x14ac:dyDescent="0.25">
      <c r="A14" s="79" t="s">
        <v>148</v>
      </c>
      <c r="B14" s="64" t="s">
        <v>149</v>
      </c>
      <c r="C14" s="75" t="s">
        <v>150</v>
      </c>
      <c r="D14" s="76" t="s">
        <v>151</v>
      </c>
      <c r="E14" s="77" t="s">
        <v>133</v>
      </c>
    </row>
    <row r="15" spans="1:10" x14ac:dyDescent="0.25">
      <c r="A15" s="78" t="s">
        <v>152</v>
      </c>
      <c r="B15" s="64" t="s">
        <v>153</v>
      </c>
      <c r="C15" s="75" t="s">
        <v>142</v>
      </c>
      <c r="D15" s="76" t="s">
        <v>154</v>
      </c>
      <c r="E15" s="77" t="s">
        <v>155</v>
      </c>
    </row>
    <row r="16" spans="1:10" x14ac:dyDescent="0.25">
      <c r="A16" s="74"/>
      <c r="C16" s="75"/>
      <c r="D16" s="76"/>
      <c r="E16" s="77"/>
    </row>
    <row r="17" spans="1:5" ht="13" x14ac:dyDescent="0.3">
      <c r="A17" s="14" t="s">
        <v>156</v>
      </c>
      <c r="B17" s="70"/>
      <c r="C17" s="71"/>
      <c r="D17" s="72"/>
      <c r="E17" s="73"/>
    </row>
    <row r="18" spans="1:5" ht="50" x14ac:dyDescent="0.25">
      <c r="A18" s="74" t="s">
        <v>157</v>
      </c>
      <c r="B18" s="64" t="s">
        <v>158</v>
      </c>
      <c r="C18" s="75" t="s">
        <v>159</v>
      </c>
      <c r="D18" s="76" t="s">
        <v>160</v>
      </c>
      <c r="E18" s="77" t="s">
        <v>139</v>
      </c>
    </row>
    <row r="19" spans="1:5" x14ac:dyDescent="0.25">
      <c r="A19" s="74" t="s">
        <v>161</v>
      </c>
      <c r="B19" s="64" t="s">
        <v>162</v>
      </c>
      <c r="C19" s="75" t="s">
        <v>163</v>
      </c>
      <c r="D19" s="65" t="s">
        <v>164</v>
      </c>
      <c r="E19" s="77" t="s">
        <v>155</v>
      </c>
    </row>
    <row r="20" spans="1:5" s="17" customFormat="1" x14ac:dyDescent="0.25">
      <c r="B20" s="44"/>
      <c r="D20" s="67"/>
      <c r="E20" s="68"/>
    </row>
    <row r="21" spans="1:5" s="17" customFormat="1" ht="13" x14ac:dyDescent="0.3">
      <c r="A21" s="69" t="s">
        <v>165</v>
      </c>
      <c r="B21" s="44"/>
      <c r="D21" s="67"/>
      <c r="E21" s="68"/>
    </row>
    <row r="22" spans="1:5" s="17" customFormat="1" x14ac:dyDescent="0.25">
      <c r="B22" s="44"/>
      <c r="D22" s="67"/>
      <c r="E22" s="68"/>
    </row>
    <row r="23" spans="1:5" s="17" customFormat="1" x14ac:dyDescent="0.25">
      <c r="B23" s="44"/>
      <c r="D23" s="67"/>
      <c r="E23" s="68"/>
    </row>
    <row r="24" spans="1:5" s="17" customFormat="1" x14ac:dyDescent="0.25">
      <c r="B24" s="44"/>
      <c r="D24" s="67"/>
      <c r="E24" s="68"/>
    </row>
    <row r="25" spans="1:5" s="17" customFormat="1" x14ac:dyDescent="0.25">
      <c r="B25" s="44"/>
      <c r="D25" s="67"/>
      <c r="E25" s="68"/>
    </row>
    <row r="26" spans="1:5" s="17" customFormat="1" x14ac:dyDescent="0.25">
      <c r="B26" s="44"/>
      <c r="D26" s="67"/>
      <c r="E26" s="68"/>
    </row>
    <row r="27" spans="1:5" s="17" customFormat="1" x14ac:dyDescent="0.25">
      <c r="B27" s="44"/>
      <c r="D27" s="67"/>
      <c r="E27" s="68"/>
    </row>
    <row r="28" spans="1:5" s="17" customFormat="1" x14ac:dyDescent="0.25">
      <c r="B28" s="44"/>
      <c r="D28" s="67"/>
      <c r="E28" s="68"/>
    </row>
    <row r="29" spans="1:5" s="17" customFormat="1" x14ac:dyDescent="0.25">
      <c r="B29" s="44"/>
      <c r="D29" s="67"/>
      <c r="E29" s="68"/>
    </row>
    <row r="30" spans="1:5" s="17" customFormat="1" x14ac:dyDescent="0.25">
      <c r="B30" s="44"/>
      <c r="D30" s="67"/>
      <c r="E30" s="68"/>
    </row>
    <row r="31" spans="1:5" s="17" customFormat="1" x14ac:dyDescent="0.25">
      <c r="B31" s="44"/>
      <c r="D31" s="67"/>
      <c r="E31" s="68"/>
    </row>
    <row r="32" spans="1:5" s="17" customFormat="1" x14ac:dyDescent="0.25">
      <c r="B32" s="44"/>
      <c r="D32" s="67"/>
      <c r="E32" s="68"/>
    </row>
    <row r="33" spans="2:5" s="17" customFormat="1" x14ac:dyDescent="0.25">
      <c r="B33" s="44"/>
      <c r="D33" s="67"/>
      <c r="E33" s="68"/>
    </row>
    <row r="34" spans="2:5" s="17" customFormat="1" x14ac:dyDescent="0.25">
      <c r="B34" s="44"/>
      <c r="D34" s="67"/>
      <c r="E34" s="68"/>
    </row>
    <row r="35" spans="2:5" s="17" customFormat="1" x14ac:dyDescent="0.25">
      <c r="B35" s="44"/>
      <c r="D35" s="67"/>
      <c r="E35" s="68"/>
    </row>
    <row r="36" spans="2:5" s="17" customFormat="1" x14ac:dyDescent="0.25">
      <c r="B36" s="44"/>
      <c r="D36" s="67"/>
      <c r="E36" s="68"/>
    </row>
    <row r="37" spans="2:5" s="17" customFormat="1" x14ac:dyDescent="0.25">
      <c r="B37" s="44"/>
      <c r="D37" s="67"/>
      <c r="E37" s="68"/>
    </row>
    <row r="38" spans="2:5" s="17" customFormat="1" x14ac:dyDescent="0.25">
      <c r="B38" s="44"/>
      <c r="D38" s="67"/>
      <c r="E38" s="68"/>
    </row>
    <row r="39" spans="2:5" s="17" customFormat="1" x14ac:dyDescent="0.25">
      <c r="B39" s="44"/>
      <c r="D39" s="67"/>
      <c r="E39" s="68"/>
    </row>
    <row r="40" spans="2:5" s="17" customFormat="1" x14ac:dyDescent="0.25">
      <c r="B40" s="44"/>
      <c r="D40" s="67"/>
      <c r="E40" s="68"/>
    </row>
    <row r="41" spans="2:5" s="17" customFormat="1" x14ac:dyDescent="0.25">
      <c r="B41" s="44"/>
      <c r="D41" s="67"/>
      <c r="E41" s="68"/>
    </row>
    <row r="42" spans="2:5" s="17" customFormat="1" x14ac:dyDescent="0.25">
      <c r="B42" s="44"/>
      <c r="D42" s="67"/>
      <c r="E42" s="68"/>
    </row>
    <row r="43" spans="2:5" s="17" customFormat="1" x14ac:dyDescent="0.25">
      <c r="B43" s="44"/>
      <c r="D43" s="67"/>
      <c r="E43" s="68"/>
    </row>
    <row r="44" spans="2:5" s="17" customFormat="1" x14ac:dyDescent="0.25">
      <c r="B44" s="44"/>
      <c r="D44" s="67"/>
      <c r="E44" s="68"/>
    </row>
    <row r="45" spans="2:5" s="17" customFormat="1" x14ac:dyDescent="0.25">
      <c r="B45" s="44"/>
      <c r="D45" s="67"/>
      <c r="E45" s="68"/>
    </row>
    <row r="46" spans="2:5" s="17" customFormat="1" x14ac:dyDescent="0.25">
      <c r="B46" s="44"/>
      <c r="D46" s="67"/>
      <c r="E46" s="68"/>
    </row>
    <row r="47" spans="2:5" s="17" customFormat="1" x14ac:dyDescent="0.25">
      <c r="B47" s="44"/>
      <c r="D47" s="67"/>
      <c r="E47" s="68"/>
    </row>
    <row r="48" spans="2:5" s="17" customFormat="1" x14ac:dyDescent="0.25">
      <c r="B48" s="44"/>
      <c r="D48" s="67"/>
      <c r="E48" s="68"/>
    </row>
    <row r="49" spans="2:5" s="17" customFormat="1" x14ac:dyDescent="0.25">
      <c r="B49" s="44"/>
      <c r="D49" s="67"/>
      <c r="E49" s="68"/>
    </row>
    <row r="50" spans="2:5" s="17" customFormat="1" x14ac:dyDescent="0.25">
      <c r="B50" s="44"/>
      <c r="D50" s="67"/>
      <c r="E50" s="68"/>
    </row>
    <row r="51" spans="2:5" s="17" customFormat="1" x14ac:dyDescent="0.25">
      <c r="B51" s="44"/>
      <c r="D51" s="67"/>
      <c r="E51" s="68"/>
    </row>
    <row r="52" spans="2:5" s="17" customFormat="1" x14ac:dyDescent="0.25">
      <c r="B52" s="44"/>
      <c r="D52" s="67"/>
      <c r="E52" s="68"/>
    </row>
    <row r="53" spans="2:5" s="17" customFormat="1" x14ac:dyDescent="0.25">
      <c r="B53" s="44"/>
      <c r="D53" s="67"/>
      <c r="E53" s="68"/>
    </row>
    <row r="54" spans="2:5" s="17" customFormat="1" x14ac:dyDescent="0.25">
      <c r="B54" s="44"/>
      <c r="D54" s="67"/>
      <c r="E54" s="68"/>
    </row>
    <row r="55" spans="2:5" s="17" customFormat="1" x14ac:dyDescent="0.25">
      <c r="B55" s="44"/>
      <c r="D55" s="67"/>
      <c r="E55" s="68"/>
    </row>
    <row r="56" spans="2:5" s="17" customFormat="1" x14ac:dyDescent="0.25">
      <c r="B56" s="44"/>
      <c r="D56" s="67"/>
      <c r="E56" s="68"/>
    </row>
    <row r="57" spans="2:5" s="17" customFormat="1" x14ac:dyDescent="0.25">
      <c r="B57" s="44"/>
      <c r="D57" s="67"/>
      <c r="E57" s="68"/>
    </row>
    <row r="58" spans="2:5" s="17" customFormat="1" x14ac:dyDescent="0.25">
      <c r="B58" s="44"/>
      <c r="D58" s="67"/>
      <c r="E58" s="68"/>
    </row>
    <row r="59" spans="2:5" s="17" customFormat="1" x14ac:dyDescent="0.25">
      <c r="B59" s="44"/>
      <c r="D59" s="67"/>
      <c r="E59" s="68"/>
    </row>
    <row r="60" spans="2:5" s="17" customFormat="1" x14ac:dyDescent="0.25">
      <c r="B60" s="44"/>
      <c r="D60" s="67"/>
      <c r="E60" s="68"/>
    </row>
    <row r="61" spans="2:5" s="17" customFormat="1" x14ac:dyDescent="0.25">
      <c r="B61" s="44"/>
      <c r="D61" s="67"/>
      <c r="E61" s="68"/>
    </row>
    <row r="62" spans="2:5" s="17" customFormat="1" x14ac:dyDescent="0.25">
      <c r="B62" s="44"/>
      <c r="D62" s="67"/>
      <c r="E62" s="68"/>
    </row>
    <row r="63" spans="2:5" s="17" customFormat="1" x14ac:dyDescent="0.25">
      <c r="B63" s="44"/>
      <c r="D63" s="67"/>
      <c r="E63" s="68"/>
    </row>
    <row r="64" spans="2:5" s="17" customFormat="1" x14ac:dyDescent="0.25">
      <c r="B64" s="44"/>
      <c r="D64" s="67"/>
      <c r="E64" s="68"/>
    </row>
    <row r="65" spans="2:5" s="17" customFormat="1" x14ac:dyDescent="0.25">
      <c r="B65" s="44"/>
      <c r="D65" s="67"/>
      <c r="E65" s="68"/>
    </row>
    <row r="66" spans="2:5" s="17" customFormat="1" x14ac:dyDescent="0.25">
      <c r="B66" s="44"/>
      <c r="D66" s="67"/>
      <c r="E66" s="68"/>
    </row>
    <row r="67" spans="2:5" s="17" customFormat="1" x14ac:dyDescent="0.25">
      <c r="B67" s="44"/>
      <c r="D67" s="67"/>
      <c r="E67" s="68"/>
    </row>
    <row r="68" spans="2:5" s="17" customFormat="1" x14ac:dyDescent="0.25">
      <c r="B68" s="44"/>
      <c r="D68" s="67"/>
      <c r="E68" s="68"/>
    </row>
    <row r="69" spans="2:5" s="17" customFormat="1" x14ac:dyDescent="0.25">
      <c r="B69" s="44"/>
      <c r="D69" s="67"/>
      <c r="E69" s="68"/>
    </row>
    <row r="70" spans="2:5" s="17" customFormat="1" x14ac:dyDescent="0.25">
      <c r="B70" s="44"/>
      <c r="D70" s="67"/>
      <c r="E70" s="68"/>
    </row>
    <row r="71" spans="2:5" s="17" customFormat="1" x14ac:dyDescent="0.25">
      <c r="B71" s="44"/>
      <c r="D71" s="67"/>
      <c r="E71" s="68"/>
    </row>
    <row r="72" spans="2:5" s="17" customFormat="1" x14ac:dyDescent="0.25">
      <c r="B72" s="44"/>
      <c r="D72" s="67"/>
      <c r="E72" s="68"/>
    </row>
    <row r="73" spans="2:5" s="17" customFormat="1" x14ac:dyDescent="0.25">
      <c r="B73" s="44"/>
      <c r="D73" s="67"/>
      <c r="E73" s="68"/>
    </row>
    <row r="74" spans="2:5" s="17" customFormat="1" x14ac:dyDescent="0.25">
      <c r="B74" s="44"/>
      <c r="D74" s="67"/>
      <c r="E74" s="68"/>
    </row>
    <row r="75" spans="2:5" s="17" customFormat="1" x14ac:dyDescent="0.25">
      <c r="B75" s="44"/>
      <c r="D75" s="67"/>
      <c r="E75" s="68"/>
    </row>
    <row r="76" spans="2:5" s="17" customFormat="1" x14ac:dyDescent="0.25">
      <c r="B76" s="44"/>
      <c r="D76" s="67"/>
      <c r="E76" s="68"/>
    </row>
    <row r="77" spans="2:5" s="17" customFormat="1" x14ac:dyDescent="0.25">
      <c r="B77" s="44"/>
      <c r="D77" s="67"/>
      <c r="E77" s="68"/>
    </row>
    <row r="78" spans="2:5" s="17" customFormat="1" x14ac:dyDescent="0.25">
      <c r="B78" s="44"/>
      <c r="D78" s="67"/>
      <c r="E78" s="68"/>
    </row>
    <row r="79" spans="2:5" s="17" customFormat="1" x14ac:dyDescent="0.25">
      <c r="B79" s="44"/>
      <c r="D79" s="67"/>
      <c r="E79" s="68"/>
    </row>
    <row r="80" spans="2:5" s="17" customFormat="1" x14ac:dyDescent="0.25">
      <c r="B80" s="44"/>
      <c r="D80" s="67"/>
      <c r="E80" s="68"/>
    </row>
    <row r="81" spans="2:5" s="17" customFormat="1" x14ac:dyDescent="0.25">
      <c r="B81" s="44"/>
      <c r="D81" s="67"/>
      <c r="E81" s="68"/>
    </row>
    <row r="82" spans="2:5" s="17" customFormat="1" x14ac:dyDescent="0.25">
      <c r="B82" s="44"/>
      <c r="D82" s="67"/>
      <c r="E82" s="68"/>
    </row>
    <row r="83" spans="2:5" s="17" customFormat="1" x14ac:dyDescent="0.25">
      <c r="B83" s="44"/>
      <c r="D83" s="67"/>
      <c r="E83" s="68"/>
    </row>
    <row r="84" spans="2:5" s="17" customFormat="1" x14ac:dyDescent="0.25">
      <c r="B84" s="44"/>
      <c r="D84" s="67"/>
      <c r="E84" s="68"/>
    </row>
    <row r="85" spans="2:5" s="17" customFormat="1" x14ac:dyDescent="0.25">
      <c r="B85" s="44"/>
      <c r="D85" s="67"/>
      <c r="E85" s="68"/>
    </row>
    <row r="86" spans="2:5" s="17" customFormat="1" x14ac:dyDescent="0.25">
      <c r="B86" s="44"/>
      <c r="D86" s="67"/>
      <c r="E86" s="68"/>
    </row>
  </sheetData>
  <hyperlinks>
    <hyperlink ref="C9" r:id="rId1" xr:uid="{DA120B63-F359-4F9F-A401-59886375BC71}"/>
    <hyperlink ref="C14" r:id="rId2" location="overview" xr:uid="{F43DF6C5-7DF0-4A78-8EA9-F4CEA3D504B3}"/>
    <hyperlink ref="C18" r:id="rId3" xr:uid="{20F801DD-E309-43B6-AB91-DE51A46C9569}"/>
    <hyperlink ref="C6" r:id="rId4" xr:uid="{7AFE1E7B-3DD1-42F0-B401-0418DA381CCD}"/>
    <hyperlink ref="C11" r:id="rId5" xr:uid="{04DCDA3E-FCB9-4048-AC7B-7ADC2A4D17FD}"/>
    <hyperlink ref="C10" r:id="rId6" xr:uid="{0CD2301F-0189-4417-98E5-F250415C0E7F}"/>
    <hyperlink ref="C19" r:id="rId7" xr:uid="{5CBF8474-CFA5-4E9D-AEE3-F0CD8DEF59F1}"/>
    <hyperlink ref="C15" r:id="rId8" xr:uid="{F8DF6F2D-7186-4363-B371-384E94072258}"/>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workbookViewId="0">
      <selection activeCell="A2" sqref="A2"/>
    </sheetView>
  </sheetViews>
  <sheetFormatPr defaultColWidth="9.1796875" defaultRowHeight="12.5" x14ac:dyDescent="0.25"/>
  <cols>
    <col min="1" max="1" width="2" style="1" bestFit="1" customWidth="1"/>
    <col min="2" max="2" width="45.7265625" style="1" bestFit="1" customWidth="1"/>
    <col min="3" max="3" width="10.54296875" style="50" bestFit="1" customWidth="1"/>
    <col min="4" max="16384" width="9.1796875" style="1"/>
  </cols>
  <sheetData>
    <row r="1" spans="1:10" ht="15.5" x14ac:dyDescent="0.35">
      <c r="A1" s="95" t="s">
        <v>166</v>
      </c>
      <c r="B1" s="95"/>
      <c r="C1" s="95"/>
      <c r="D1" s="95"/>
      <c r="E1" s="95"/>
      <c r="F1" s="95"/>
      <c r="G1" s="95"/>
      <c r="H1" s="95"/>
      <c r="I1" s="95"/>
      <c r="J1" s="95"/>
    </row>
    <row r="2" spans="1:10" ht="13" x14ac:dyDescent="0.3">
      <c r="A2" s="15"/>
      <c r="B2" s="15"/>
      <c r="C2" s="43"/>
      <c r="D2" s="15"/>
      <c r="E2" s="15"/>
      <c r="F2" s="15"/>
      <c r="G2" s="15"/>
      <c r="H2" s="15"/>
      <c r="I2" s="15"/>
      <c r="J2" s="15"/>
    </row>
    <row r="3" spans="1:10" ht="13" x14ac:dyDescent="0.3">
      <c r="A3" s="99"/>
      <c r="B3" s="101" t="s">
        <v>167</v>
      </c>
      <c r="C3" s="101" t="s">
        <v>124</v>
      </c>
      <c r="D3" s="97" t="s">
        <v>168</v>
      </c>
      <c r="E3" s="97"/>
      <c r="F3" s="97"/>
      <c r="G3" s="97"/>
      <c r="H3" s="97"/>
      <c r="I3" s="97"/>
      <c r="J3" s="98"/>
    </row>
    <row r="4" spans="1:10" ht="13" x14ac:dyDescent="0.3">
      <c r="A4" s="100"/>
      <c r="B4" s="102"/>
      <c r="C4" s="102"/>
      <c r="D4" s="8" t="s">
        <v>169</v>
      </c>
      <c r="E4" s="8" t="s">
        <v>170</v>
      </c>
      <c r="F4" s="8" t="s">
        <v>171</v>
      </c>
      <c r="G4" s="8" t="s">
        <v>172</v>
      </c>
      <c r="H4" s="8" t="s">
        <v>173</v>
      </c>
      <c r="I4" s="8" t="s">
        <v>174</v>
      </c>
      <c r="J4" s="9" t="s">
        <v>175</v>
      </c>
    </row>
    <row r="5" spans="1:10" ht="13" thickBot="1" x14ac:dyDescent="0.3">
      <c r="A5" s="16"/>
      <c r="B5" s="17"/>
      <c r="C5" s="44"/>
      <c r="D5" s="18"/>
      <c r="E5" s="18"/>
      <c r="F5" s="18"/>
      <c r="G5" s="18"/>
      <c r="H5" s="18"/>
      <c r="I5" s="18"/>
      <c r="J5" s="19"/>
    </row>
    <row r="6" spans="1:10" ht="13.5" thickBot="1" x14ac:dyDescent="0.35">
      <c r="A6" s="10">
        <v>1</v>
      </c>
      <c r="B6" s="14" t="s">
        <v>135</v>
      </c>
      <c r="C6" s="45" t="s">
        <v>136</v>
      </c>
      <c r="D6" s="11">
        <v>0.76039999999999996</v>
      </c>
      <c r="E6" s="12">
        <v>0.80459999999999998</v>
      </c>
      <c r="F6" s="11">
        <v>0.78820000000000001</v>
      </c>
      <c r="G6" s="11">
        <v>0.72770000000000001</v>
      </c>
      <c r="H6" s="11">
        <v>0.64929999999999999</v>
      </c>
      <c r="I6" s="11">
        <v>0.57550000000000001</v>
      </c>
      <c r="J6" s="13">
        <v>0.50439999999999996</v>
      </c>
    </row>
    <row r="7" spans="1:10" x14ac:dyDescent="0.25">
      <c r="A7" s="16"/>
      <c r="B7" s="20" t="s">
        <v>176</v>
      </c>
      <c r="C7" s="44"/>
      <c r="D7" s="18">
        <v>0</v>
      </c>
      <c r="E7" s="18">
        <v>0</v>
      </c>
      <c r="F7" s="18">
        <v>0</v>
      </c>
      <c r="G7" s="18">
        <v>0</v>
      </c>
      <c r="H7" s="18">
        <v>0</v>
      </c>
      <c r="I7" s="18">
        <v>0</v>
      </c>
      <c r="J7" s="19">
        <v>0</v>
      </c>
    </row>
    <row r="8" spans="1:10" x14ac:dyDescent="0.25">
      <c r="A8" s="16"/>
      <c r="B8" s="21" t="s">
        <v>177</v>
      </c>
      <c r="C8" s="46"/>
      <c r="D8" s="18"/>
      <c r="E8" s="18"/>
      <c r="F8" s="18"/>
      <c r="G8" s="18"/>
      <c r="H8" s="18"/>
      <c r="I8" s="18"/>
      <c r="J8" s="19"/>
    </row>
    <row r="9" spans="1:10" ht="13" thickBot="1" x14ac:dyDescent="0.3">
      <c r="A9" s="16"/>
      <c r="B9" s="17"/>
      <c r="C9" s="44"/>
      <c r="D9" s="18"/>
      <c r="E9" s="18"/>
      <c r="F9" s="18"/>
      <c r="G9" s="18"/>
      <c r="H9" s="18"/>
      <c r="I9" s="18"/>
      <c r="J9" s="19"/>
    </row>
    <row r="10" spans="1:10" ht="13.5" thickBot="1" x14ac:dyDescent="0.35">
      <c r="A10" s="10">
        <v>2</v>
      </c>
      <c r="B10" s="14" t="s">
        <v>148</v>
      </c>
      <c r="C10" s="45" t="s">
        <v>149</v>
      </c>
      <c r="D10" s="11">
        <v>0.82250000000000001</v>
      </c>
      <c r="E10" s="12">
        <v>0.81620000000000004</v>
      </c>
      <c r="F10" s="11">
        <v>0.76019999999999999</v>
      </c>
      <c r="G10" s="11">
        <v>0.66349999999999998</v>
      </c>
      <c r="H10" s="11">
        <v>0.54890000000000005</v>
      </c>
      <c r="I10" s="11">
        <v>0.432</v>
      </c>
      <c r="J10" s="13">
        <v>0.32019999999999998</v>
      </c>
    </row>
    <row r="11" spans="1:10" x14ac:dyDescent="0.25">
      <c r="A11" s="16"/>
      <c r="B11" s="22" t="s">
        <v>178</v>
      </c>
      <c r="C11" s="47"/>
      <c r="D11" s="18">
        <v>0</v>
      </c>
      <c r="E11" s="18">
        <v>0</v>
      </c>
      <c r="F11" s="18">
        <v>0</v>
      </c>
      <c r="G11" s="18">
        <v>0</v>
      </c>
      <c r="H11" s="18">
        <v>0</v>
      </c>
      <c r="I11" s="18">
        <v>0</v>
      </c>
      <c r="J11" s="19">
        <v>1E-4</v>
      </c>
    </row>
    <row r="12" spans="1:10" x14ac:dyDescent="0.25">
      <c r="A12" s="16"/>
      <c r="B12" s="63" t="s">
        <v>179</v>
      </c>
      <c r="C12" s="48"/>
      <c r="D12" s="18"/>
      <c r="E12" s="18"/>
      <c r="F12" s="18"/>
      <c r="G12" s="18"/>
      <c r="H12" s="18"/>
      <c r="I12" s="18"/>
      <c r="J12" s="19"/>
    </row>
    <row r="13" spans="1:10" ht="13" thickBot="1" x14ac:dyDescent="0.3">
      <c r="A13" s="16"/>
      <c r="B13" s="17"/>
      <c r="C13" s="44"/>
      <c r="D13" s="18"/>
      <c r="E13" s="18"/>
      <c r="F13" s="18"/>
      <c r="G13" s="18"/>
      <c r="H13" s="18"/>
      <c r="I13" s="18"/>
      <c r="J13" s="19"/>
    </row>
    <row r="14" spans="1:10" ht="13.5" thickBot="1" x14ac:dyDescent="0.35">
      <c r="A14" s="10">
        <v>3</v>
      </c>
      <c r="B14" s="14" t="s">
        <v>180</v>
      </c>
      <c r="C14" s="45" t="s">
        <v>158</v>
      </c>
      <c r="D14" s="11">
        <v>0.69140000000000001</v>
      </c>
      <c r="E14" s="12">
        <v>0.71740000000000004</v>
      </c>
      <c r="F14" s="11">
        <v>0.6714</v>
      </c>
      <c r="G14" s="11">
        <v>0.56659999999999999</v>
      </c>
      <c r="H14" s="11">
        <v>0.42820000000000003</v>
      </c>
      <c r="I14" s="11">
        <v>0.28920000000000001</v>
      </c>
      <c r="J14" s="13">
        <v>0.16450000000000001</v>
      </c>
    </row>
    <row r="15" spans="1:10" x14ac:dyDescent="0.25">
      <c r="A15" s="16"/>
      <c r="B15" s="20" t="s">
        <v>181</v>
      </c>
      <c r="C15" s="44"/>
      <c r="D15" s="18">
        <v>0</v>
      </c>
      <c r="E15" s="18">
        <v>0</v>
      </c>
      <c r="F15" s="18">
        <v>0</v>
      </c>
      <c r="G15" s="18">
        <v>0</v>
      </c>
      <c r="H15" s="18">
        <v>0</v>
      </c>
      <c r="I15" s="18">
        <v>1E-4</v>
      </c>
      <c r="J15" s="19">
        <v>3.3E-3</v>
      </c>
    </row>
    <row r="16" spans="1:10" x14ac:dyDescent="0.25">
      <c r="A16" s="16"/>
      <c r="B16" s="23" t="s">
        <v>182</v>
      </c>
      <c r="C16" s="48"/>
      <c r="D16" s="18"/>
      <c r="E16" s="18"/>
      <c r="F16" s="18"/>
      <c r="G16" s="18"/>
      <c r="H16" s="18"/>
      <c r="I16" s="18"/>
      <c r="J16" s="19"/>
    </row>
    <row r="17" spans="1:10" ht="13" thickBot="1" x14ac:dyDescent="0.3">
      <c r="A17" s="16"/>
      <c r="B17" s="17"/>
      <c r="C17" s="44"/>
      <c r="D17" s="18"/>
      <c r="E17" s="18"/>
      <c r="F17" s="18"/>
      <c r="G17" s="18"/>
      <c r="H17" s="18"/>
      <c r="I17" s="18"/>
      <c r="J17" s="19"/>
    </row>
    <row r="18" spans="1:10" ht="13.5" thickBot="1" x14ac:dyDescent="0.35">
      <c r="A18" s="10">
        <v>4</v>
      </c>
      <c r="B18" s="14" t="s">
        <v>129</v>
      </c>
      <c r="C18" s="45" t="s">
        <v>130</v>
      </c>
      <c r="D18" s="11">
        <v>0.56759999999999999</v>
      </c>
      <c r="E18" s="11">
        <v>0.63990000000000002</v>
      </c>
      <c r="F18" s="11">
        <v>0.66839999999999999</v>
      </c>
      <c r="G18" s="11">
        <v>0.66220000000000001</v>
      </c>
      <c r="H18" s="12">
        <v>0.61680000000000001</v>
      </c>
      <c r="I18" s="11">
        <v>0.54249999999999998</v>
      </c>
      <c r="J18" s="13">
        <v>0.442</v>
      </c>
    </row>
    <row r="19" spans="1:10" x14ac:dyDescent="0.25">
      <c r="A19" s="16"/>
      <c r="B19" s="22" t="s">
        <v>183</v>
      </c>
      <c r="C19" s="44"/>
      <c r="D19" s="18">
        <v>0</v>
      </c>
      <c r="E19" s="18">
        <v>0</v>
      </c>
      <c r="F19" s="18">
        <v>0</v>
      </c>
      <c r="G19" s="18">
        <v>0</v>
      </c>
      <c r="H19" s="18">
        <v>0</v>
      </c>
      <c r="I19" s="18">
        <v>0</v>
      </c>
      <c r="J19" s="19">
        <v>0</v>
      </c>
    </row>
    <row r="20" spans="1:10" x14ac:dyDescent="0.25">
      <c r="A20" s="16"/>
      <c r="B20" s="23" t="s">
        <v>184</v>
      </c>
      <c r="C20" s="48"/>
      <c r="D20" s="18"/>
      <c r="E20" s="18"/>
      <c r="F20" s="18"/>
      <c r="G20" s="18"/>
      <c r="H20" s="18"/>
      <c r="I20" s="18"/>
      <c r="J20" s="19"/>
    </row>
    <row r="21" spans="1:10" ht="13" thickBot="1" x14ac:dyDescent="0.3">
      <c r="A21" s="16"/>
      <c r="B21" s="17"/>
      <c r="C21" s="44"/>
      <c r="D21" s="18"/>
      <c r="E21" s="18"/>
      <c r="F21" s="18"/>
      <c r="G21" s="18"/>
      <c r="H21" s="18"/>
      <c r="I21" s="18"/>
      <c r="J21" s="19"/>
    </row>
    <row r="22" spans="1:10" ht="13.5" thickBot="1" x14ac:dyDescent="0.35">
      <c r="A22" s="10">
        <v>5</v>
      </c>
      <c r="B22" s="14" t="s">
        <v>144</v>
      </c>
      <c r="C22" s="45" t="s">
        <v>145</v>
      </c>
      <c r="D22" s="11">
        <v>0.39960000000000001</v>
      </c>
      <c r="E22" s="11">
        <v>0.53600000000000003</v>
      </c>
      <c r="F22" s="11">
        <v>0.63780000000000003</v>
      </c>
      <c r="G22" s="11">
        <v>0.69240000000000002</v>
      </c>
      <c r="H22" s="12">
        <v>0.69620000000000004</v>
      </c>
      <c r="I22" s="11">
        <v>0.66320000000000001</v>
      </c>
      <c r="J22" s="13">
        <v>0.59889999999999999</v>
      </c>
    </row>
    <row r="23" spans="1:10" x14ac:dyDescent="0.25">
      <c r="A23" s="16"/>
      <c r="B23" s="20" t="s">
        <v>185</v>
      </c>
      <c r="C23" s="44"/>
      <c r="D23" s="18">
        <v>0</v>
      </c>
      <c r="E23" s="18">
        <v>0</v>
      </c>
      <c r="F23" s="18">
        <v>0</v>
      </c>
      <c r="G23" s="18">
        <v>0</v>
      </c>
      <c r="H23" s="18">
        <v>0</v>
      </c>
      <c r="I23" s="18">
        <v>0</v>
      </c>
      <c r="J23" s="19">
        <v>0</v>
      </c>
    </row>
    <row r="24" spans="1:10" x14ac:dyDescent="0.25">
      <c r="A24" s="16"/>
      <c r="B24" s="23" t="s">
        <v>186</v>
      </c>
      <c r="C24" s="48"/>
      <c r="D24" s="18"/>
      <c r="E24" s="18"/>
      <c r="F24" s="18"/>
      <c r="G24" s="18"/>
      <c r="H24" s="18"/>
      <c r="I24" s="18"/>
      <c r="J24" s="19"/>
    </row>
    <row r="25" spans="1:10" ht="13" thickBot="1" x14ac:dyDescent="0.3">
      <c r="A25" s="16"/>
      <c r="B25" s="17"/>
      <c r="C25" s="44"/>
      <c r="D25" s="18"/>
      <c r="E25" s="18"/>
      <c r="F25" s="18"/>
      <c r="G25" s="18"/>
      <c r="H25" s="18"/>
      <c r="I25" s="18"/>
      <c r="J25" s="19"/>
    </row>
    <row r="26" spans="1:10" ht="13.5" thickBot="1" x14ac:dyDescent="0.35">
      <c r="A26" s="10">
        <v>6</v>
      </c>
      <c r="B26" s="14" t="s">
        <v>187</v>
      </c>
      <c r="C26" s="45" t="s">
        <v>141</v>
      </c>
      <c r="D26" s="11">
        <v>0.21210000000000001</v>
      </c>
      <c r="E26" s="11">
        <v>0.3649</v>
      </c>
      <c r="F26" s="11">
        <v>0.50629999999999997</v>
      </c>
      <c r="G26" s="11">
        <v>0.62090000000000001</v>
      </c>
      <c r="H26" s="11">
        <v>0.69</v>
      </c>
      <c r="I26" s="12">
        <v>0.70979999999999999</v>
      </c>
      <c r="J26" s="13">
        <v>0.67469999999999997</v>
      </c>
    </row>
    <row r="27" spans="1:10" x14ac:dyDescent="0.25">
      <c r="A27" s="16"/>
      <c r="B27" s="20" t="s">
        <v>188</v>
      </c>
      <c r="C27" s="44"/>
      <c r="D27" s="18">
        <v>2.41E-2</v>
      </c>
      <c r="E27" s="18">
        <v>1E-4</v>
      </c>
      <c r="F27" s="18">
        <v>0</v>
      </c>
      <c r="G27" s="18">
        <v>0</v>
      </c>
      <c r="H27" s="18">
        <v>0</v>
      </c>
      <c r="I27" s="18">
        <v>0</v>
      </c>
      <c r="J27" s="19">
        <v>0</v>
      </c>
    </row>
    <row r="28" spans="1:10" x14ac:dyDescent="0.25">
      <c r="A28" s="16"/>
      <c r="B28" s="23" t="s">
        <v>189</v>
      </c>
      <c r="C28" s="48"/>
      <c r="D28" s="18"/>
      <c r="E28" s="18"/>
      <c r="F28" s="18"/>
      <c r="G28" s="18"/>
      <c r="H28" s="18"/>
      <c r="I28" s="18"/>
      <c r="J28" s="19"/>
    </row>
    <row r="29" spans="1:10" x14ac:dyDescent="0.25">
      <c r="A29" s="24"/>
      <c r="B29" s="25"/>
      <c r="C29" s="49"/>
      <c r="D29" s="26"/>
      <c r="E29" s="26"/>
      <c r="F29" s="26"/>
      <c r="G29" s="26"/>
      <c r="H29" s="26"/>
      <c r="I29" s="26"/>
      <c r="J29" s="27"/>
    </row>
    <row r="30" spans="1:10" x14ac:dyDescent="0.25">
      <c r="A30" s="54"/>
      <c r="B30" s="17"/>
      <c r="C30" s="44"/>
      <c r="D30" s="18"/>
      <c r="E30" s="18"/>
      <c r="F30" s="18"/>
      <c r="G30" s="18"/>
      <c r="H30" s="18"/>
      <c r="I30" s="18"/>
      <c r="J30" s="18"/>
    </row>
    <row r="31" spans="1:10" x14ac:dyDescent="0.25">
      <c r="A31" s="96" t="s">
        <v>190</v>
      </c>
      <c r="B31" s="96"/>
      <c r="C31" s="96"/>
      <c r="D31" s="96"/>
      <c r="E31" s="96"/>
      <c r="F31" s="96"/>
      <c r="G31" s="96"/>
      <c r="H31" s="96"/>
      <c r="I31" s="96"/>
      <c r="J31" s="96"/>
    </row>
    <row r="32" spans="1:10" x14ac:dyDescent="0.25">
      <c r="A32" s="96"/>
      <c r="B32" s="96"/>
      <c r="C32" s="96"/>
      <c r="D32" s="96"/>
      <c r="E32" s="96"/>
      <c r="F32" s="96"/>
      <c r="G32" s="96"/>
      <c r="H32" s="96"/>
      <c r="I32" s="96"/>
      <c r="J32" s="96"/>
    </row>
    <row r="33" spans="1:10" x14ac:dyDescent="0.25">
      <c r="A33" s="96"/>
      <c r="B33" s="96"/>
      <c r="C33" s="96"/>
      <c r="D33" s="96"/>
      <c r="E33" s="96"/>
      <c r="F33" s="96"/>
      <c r="G33" s="96"/>
      <c r="H33" s="96"/>
      <c r="I33" s="96"/>
      <c r="J33" s="96"/>
    </row>
    <row r="34" spans="1:10" x14ac:dyDescent="0.25">
      <c r="A34" s="96"/>
      <c r="B34" s="96"/>
      <c r="C34" s="96"/>
      <c r="D34" s="96"/>
      <c r="E34" s="96"/>
      <c r="F34" s="96"/>
      <c r="G34" s="96"/>
      <c r="H34" s="96"/>
      <c r="I34" s="96"/>
      <c r="J34" s="96"/>
    </row>
    <row r="35" spans="1:10" ht="13" x14ac:dyDescent="0.3">
      <c r="A35" s="5" t="s">
        <v>165</v>
      </c>
    </row>
  </sheetData>
  <mergeCells count="6">
    <mergeCell ref="A1:J1"/>
    <mergeCell ref="A31:J34"/>
    <mergeCell ref="D3:J3"/>
    <mergeCell ref="A3:A4"/>
    <mergeCell ref="B3:B4"/>
    <mergeCell ref="C3:C4"/>
  </mergeCells>
  <phoneticPr fontId="4" type="noConversion"/>
  <hyperlinks>
    <hyperlink ref="B8" r:id="rId1" xr:uid="{00000000-0004-0000-0100-000000000000}"/>
    <hyperlink ref="B28" r:id="rId2" xr:uid="{00000000-0004-0000-0100-000001000000}"/>
    <hyperlink ref="B24" r:id="rId3" xr:uid="{00000000-0004-0000-0100-000002000000}"/>
    <hyperlink ref="B20" r:id="rId4" xr:uid="{00000000-0004-0000-0100-000003000000}"/>
    <hyperlink ref="B16" r:id="rId5" xr:uid="{00000000-0004-0000-0100-000004000000}"/>
    <hyperlink ref="B12" r:id="rId6" location="overview" xr:uid="{23A140F6-76B5-43D9-AB76-4B46CB2F00A1}"/>
  </hyperlinks>
  <pageMargins left="0.47" right="0.55000000000000004" top="0.55000000000000004" bottom="0.54" header="0.5" footer="0.5"/>
  <pageSetup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Normal="100" workbookViewId="0">
      <selection activeCell="A2" sqref="A2"/>
    </sheetView>
  </sheetViews>
  <sheetFormatPr defaultColWidth="9.1796875" defaultRowHeight="12.5" x14ac:dyDescent="0.25"/>
  <cols>
    <col min="1" max="1" width="26" style="1" customWidth="1"/>
    <col min="2" max="16384" width="9.1796875" style="1"/>
  </cols>
  <sheetData>
    <row r="1" spans="1:7" ht="15.5" x14ac:dyDescent="0.35">
      <c r="A1" s="103" t="s">
        <v>191</v>
      </c>
      <c r="B1" s="103"/>
      <c r="C1" s="103"/>
      <c r="D1" s="103"/>
      <c r="E1" s="103"/>
      <c r="F1" s="103"/>
      <c r="G1" s="103"/>
    </row>
    <row r="2" spans="1:7" ht="13" x14ac:dyDescent="0.3">
      <c r="A2" s="29"/>
      <c r="B2" s="29"/>
      <c r="C2" s="29"/>
      <c r="D2" s="29"/>
      <c r="E2" s="29"/>
      <c r="F2" s="29"/>
      <c r="G2" s="29"/>
    </row>
    <row r="3" spans="1:7" ht="13" x14ac:dyDescent="0.3">
      <c r="A3" s="28"/>
      <c r="B3" s="8" t="s">
        <v>136</v>
      </c>
      <c r="C3" s="8" t="s">
        <v>149</v>
      </c>
      <c r="D3" s="8" t="s">
        <v>158</v>
      </c>
      <c r="E3" s="8" t="s">
        <v>130</v>
      </c>
      <c r="F3" s="8" t="s">
        <v>145</v>
      </c>
      <c r="G3" s="9" t="s">
        <v>141</v>
      </c>
    </row>
    <row r="4" spans="1:7" ht="13" x14ac:dyDescent="0.3">
      <c r="A4" s="30"/>
      <c r="B4" s="31"/>
      <c r="C4" s="31"/>
      <c r="D4" s="31"/>
      <c r="E4" s="31"/>
      <c r="F4" s="31"/>
      <c r="G4" s="32"/>
    </row>
    <row r="5" spans="1:7" ht="37.5" x14ac:dyDescent="0.25">
      <c r="A5" s="33" t="s">
        <v>192</v>
      </c>
      <c r="B5" s="34" t="s">
        <v>170</v>
      </c>
      <c r="C5" s="34" t="s">
        <v>170</v>
      </c>
      <c r="D5" s="34" t="s">
        <v>170</v>
      </c>
      <c r="E5" s="34" t="s">
        <v>173</v>
      </c>
      <c r="F5" s="34" t="s">
        <v>173</v>
      </c>
      <c r="G5" s="35" t="s">
        <v>174</v>
      </c>
    </row>
    <row r="6" spans="1:7" x14ac:dyDescent="0.25">
      <c r="A6" s="33"/>
      <c r="B6" s="34"/>
      <c r="C6" s="34"/>
      <c r="D6" s="34"/>
      <c r="E6" s="34"/>
      <c r="F6" s="34"/>
      <c r="G6" s="35"/>
    </row>
    <row r="7" spans="1:7" x14ac:dyDescent="0.25">
      <c r="A7" s="30" t="s">
        <v>193</v>
      </c>
      <c r="B7" s="36">
        <v>5.8678000000000001E-2</v>
      </c>
      <c r="C7" s="36">
        <v>7.1928800000000001E-2</v>
      </c>
      <c r="D7" s="36">
        <v>5.71797E-2</v>
      </c>
      <c r="E7" s="36">
        <v>6.3113600000000006E-2</v>
      </c>
      <c r="F7" s="36">
        <v>0.14815829999999999</v>
      </c>
      <c r="G7" s="37">
        <v>9.2000299999999993E-2</v>
      </c>
    </row>
    <row r="8" spans="1:7" x14ac:dyDescent="0.25">
      <c r="A8" s="30"/>
      <c r="B8" s="36"/>
      <c r="C8" s="36"/>
      <c r="D8" s="36"/>
      <c r="E8" s="36"/>
      <c r="F8" s="36"/>
      <c r="G8" s="37"/>
    </row>
    <row r="9" spans="1:7" x14ac:dyDescent="0.25">
      <c r="A9" s="30" t="s">
        <v>194</v>
      </c>
      <c r="B9" s="36">
        <f>1/B7</f>
        <v>17.042162309553834</v>
      </c>
      <c r="C9" s="36">
        <f t="shared" ref="C9:G9" si="0">1/C7</f>
        <v>13.902637052196061</v>
      </c>
      <c r="D9" s="36">
        <f t="shared" si="0"/>
        <v>17.48872414510744</v>
      </c>
      <c r="E9" s="36">
        <f t="shared" si="0"/>
        <v>15.844445571160572</v>
      </c>
      <c r="F9" s="36">
        <f t="shared" si="0"/>
        <v>6.7495374879436394</v>
      </c>
      <c r="G9" s="37">
        <f t="shared" si="0"/>
        <v>10.869529773272479</v>
      </c>
    </row>
    <row r="10" spans="1:7" x14ac:dyDescent="0.25">
      <c r="A10" s="30"/>
      <c r="B10" s="34"/>
      <c r="C10" s="34"/>
      <c r="D10" s="34"/>
      <c r="E10" s="34"/>
      <c r="F10" s="34"/>
      <c r="G10" s="35"/>
    </row>
    <row r="11" spans="1:7" x14ac:dyDescent="0.25">
      <c r="A11" s="30" t="s">
        <v>195</v>
      </c>
      <c r="B11" s="38">
        <f>B9/SUM($B$9:$G$9)</f>
        <v>0.20809253999084612</v>
      </c>
      <c r="C11" s="38">
        <f t="shared" ref="C11:G11" si="1">C9/SUM($B$9:$G$9)</f>
        <v>0.16975751106069992</v>
      </c>
      <c r="D11" s="38">
        <f t="shared" si="1"/>
        <v>0.21354526276952956</v>
      </c>
      <c r="E11" s="38">
        <f t="shared" si="1"/>
        <v>0.19346787477790633</v>
      </c>
      <c r="F11" s="38">
        <f t="shared" si="1"/>
        <v>8.2414917433467252E-2</v>
      </c>
      <c r="G11" s="39">
        <f t="shared" si="1"/>
        <v>0.13272189396755088</v>
      </c>
    </row>
    <row r="12" spans="1:7" x14ac:dyDescent="0.25">
      <c r="A12" s="30"/>
      <c r="B12" s="34"/>
      <c r="C12" s="34"/>
      <c r="D12" s="34"/>
      <c r="E12" s="34"/>
      <c r="F12" s="34"/>
      <c r="G12" s="35"/>
    </row>
    <row r="13" spans="1:7" ht="25" x14ac:dyDescent="0.25">
      <c r="A13" s="33" t="s">
        <v>196</v>
      </c>
      <c r="B13" s="36">
        <f>'Improvements Correlations'!E6</f>
        <v>0.80459999999999998</v>
      </c>
      <c r="C13" s="36">
        <f>'Improvements Correlations'!E10</f>
        <v>0.81620000000000004</v>
      </c>
      <c r="D13" s="36">
        <f>'Improvements Correlations'!E14</f>
        <v>0.71740000000000004</v>
      </c>
      <c r="E13" s="36">
        <f>'Improvements Correlations'!H18</f>
        <v>0.61680000000000001</v>
      </c>
      <c r="F13" s="36">
        <f>'Improvements Correlations'!H22</f>
        <v>0.69620000000000004</v>
      </c>
      <c r="G13" s="37">
        <f>'Improvements Correlations'!I26</f>
        <v>0.70979999999999999</v>
      </c>
    </row>
    <row r="14" spans="1:7" x14ac:dyDescent="0.25">
      <c r="A14" s="33"/>
      <c r="B14" s="34"/>
      <c r="C14" s="34"/>
      <c r="D14" s="34"/>
      <c r="E14" s="34"/>
      <c r="F14" s="34"/>
      <c r="G14" s="35"/>
    </row>
    <row r="15" spans="1:7" x14ac:dyDescent="0.25">
      <c r="A15" s="30" t="s">
        <v>197</v>
      </c>
      <c r="B15" s="38">
        <f>B13/SUM($B$13:$G$13)</f>
        <v>0.18449896812657643</v>
      </c>
      <c r="C15" s="38">
        <f t="shared" ref="C15:G15" si="2">C13/SUM($B$13:$G$13)</f>
        <v>0.18715890850722308</v>
      </c>
      <c r="D15" s="38">
        <f t="shared" si="2"/>
        <v>0.16450355423068103</v>
      </c>
      <c r="E15" s="38">
        <f t="shared" si="2"/>
        <v>0.14143545058472826</v>
      </c>
      <c r="F15" s="38">
        <f t="shared" si="2"/>
        <v>0.15964228387984405</v>
      </c>
      <c r="G15" s="39">
        <f t="shared" si="2"/>
        <v>0.16276083467094701</v>
      </c>
    </row>
    <row r="16" spans="1:7" x14ac:dyDescent="0.25">
      <c r="A16" s="30"/>
      <c r="B16" s="34"/>
      <c r="C16" s="34"/>
      <c r="D16" s="34"/>
      <c r="E16" s="34"/>
      <c r="F16" s="34"/>
      <c r="G16" s="35"/>
    </row>
    <row r="17" spans="1:7" ht="13" x14ac:dyDescent="0.3">
      <c r="A17" s="40" t="s">
        <v>198</v>
      </c>
      <c r="B17" s="41">
        <f>AVERAGE(B11,B15)</f>
        <v>0.19629575405871127</v>
      </c>
      <c r="C17" s="41">
        <f>AVERAGE(C11,C15)</f>
        <v>0.17845820978396149</v>
      </c>
      <c r="D17" s="41">
        <f>AVERAGE(D11,D15)</f>
        <v>0.1890244085001053</v>
      </c>
      <c r="E17" s="41">
        <f t="shared" ref="E17:G17" si="3">AVERAGE(E11,E15)</f>
        <v>0.16745166268131728</v>
      </c>
      <c r="F17" s="41">
        <f t="shared" si="3"/>
        <v>0.12102860065665566</v>
      </c>
      <c r="G17" s="42">
        <f t="shared" si="3"/>
        <v>0.14774136431924895</v>
      </c>
    </row>
    <row r="19" spans="1:7" ht="13" x14ac:dyDescent="0.3">
      <c r="A19" s="5" t="s">
        <v>165</v>
      </c>
    </row>
  </sheetData>
  <mergeCells count="1">
    <mergeCell ref="A1:G1"/>
  </mergeCells>
  <phoneticPr fontId="4"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workbookViewId="0">
      <selection activeCell="O12" sqref="O12"/>
    </sheetView>
  </sheetViews>
  <sheetFormatPr defaultColWidth="8.81640625" defaultRowHeight="12.5" x14ac:dyDescent="0.25"/>
  <cols>
    <col min="1" max="1" width="2.26953125" style="54" customWidth="1"/>
    <col min="2" max="2" width="59.26953125" style="17" bestFit="1" customWidth="1"/>
    <col min="3" max="3" width="9.7265625" style="44" bestFit="1" customWidth="1"/>
    <col min="4" max="16384" width="8.81640625" style="17"/>
  </cols>
  <sheetData>
    <row r="1" spans="1:11" ht="15.5" x14ac:dyDescent="0.35">
      <c r="A1" s="95" t="s">
        <v>199</v>
      </c>
      <c r="B1" s="95"/>
      <c r="C1" s="95"/>
      <c r="D1" s="95"/>
      <c r="E1" s="95"/>
      <c r="F1" s="95"/>
      <c r="G1" s="95"/>
      <c r="H1" s="95"/>
      <c r="I1" s="95"/>
      <c r="J1" s="95"/>
    </row>
    <row r="2" spans="1:11" ht="13" x14ac:dyDescent="0.3">
      <c r="A2" s="51"/>
      <c r="B2" s="51"/>
      <c r="C2" s="52"/>
      <c r="D2" s="51"/>
      <c r="E2" s="51"/>
      <c r="F2" s="51"/>
      <c r="G2" s="51"/>
      <c r="H2" s="51"/>
      <c r="I2" s="51"/>
      <c r="J2" s="51"/>
      <c r="K2" s="51"/>
    </row>
    <row r="3" spans="1:11" ht="12.4" customHeight="1" x14ac:dyDescent="0.3">
      <c r="A3" s="60"/>
      <c r="B3" s="101" t="s">
        <v>167</v>
      </c>
      <c r="C3" s="105" t="s">
        <v>124</v>
      </c>
      <c r="D3" s="107" t="s">
        <v>168</v>
      </c>
      <c r="E3" s="107"/>
      <c r="F3" s="107"/>
      <c r="G3" s="107"/>
      <c r="H3" s="107"/>
      <c r="I3" s="107"/>
      <c r="J3" s="107"/>
      <c r="K3" s="108"/>
    </row>
    <row r="4" spans="1:11" s="53" customFormat="1" ht="13" x14ac:dyDescent="0.3">
      <c r="A4" s="61"/>
      <c r="B4" s="102"/>
      <c r="C4" s="106"/>
      <c r="D4" s="8" t="s">
        <v>169</v>
      </c>
      <c r="E4" s="8" t="s">
        <v>170</v>
      </c>
      <c r="F4" s="8" t="s">
        <v>171</v>
      </c>
      <c r="G4" s="8" t="s">
        <v>172</v>
      </c>
      <c r="H4" s="8" t="s">
        <v>173</v>
      </c>
      <c r="I4" s="8" t="s">
        <v>174</v>
      </c>
      <c r="J4" s="8" t="s">
        <v>175</v>
      </c>
      <c r="K4" s="9" t="s">
        <v>200</v>
      </c>
    </row>
    <row r="5" spans="1:11" ht="13" thickBot="1" x14ac:dyDescent="0.3">
      <c r="A5" s="16"/>
      <c r="D5" s="18"/>
      <c r="E5" s="18"/>
      <c r="F5" s="18"/>
      <c r="G5" s="18"/>
      <c r="H5" s="18"/>
      <c r="I5" s="18"/>
      <c r="J5" s="18"/>
      <c r="K5" s="19"/>
    </row>
    <row r="6" spans="1:11" ht="13.5" thickBot="1" x14ac:dyDescent="0.35">
      <c r="A6" s="10">
        <v>1</v>
      </c>
      <c r="B6" s="14" t="s">
        <v>161</v>
      </c>
      <c r="C6" s="45" t="s">
        <v>162</v>
      </c>
      <c r="D6" s="11">
        <v>0.67669999999999997</v>
      </c>
      <c r="E6" s="11">
        <v>0.71309999999999996</v>
      </c>
      <c r="F6" s="12">
        <v>0.72529999999999994</v>
      </c>
      <c r="G6" s="11">
        <v>0.69799999999999995</v>
      </c>
      <c r="H6" s="11">
        <v>0.60419999999999996</v>
      </c>
      <c r="I6" s="11">
        <v>0.44800000000000001</v>
      </c>
      <c r="J6" s="11">
        <v>0.25159999999999999</v>
      </c>
      <c r="K6" s="13">
        <v>4.6899999999999997E-2</v>
      </c>
    </row>
    <row r="7" spans="1:11" ht="13" x14ac:dyDescent="0.3">
      <c r="A7" s="16"/>
      <c r="B7" s="22" t="s">
        <v>201</v>
      </c>
      <c r="C7" s="88"/>
      <c r="D7" s="18">
        <v>0</v>
      </c>
      <c r="E7" s="18">
        <v>0</v>
      </c>
      <c r="F7" s="18">
        <v>0</v>
      </c>
      <c r="G7" s="18">
        <v>0</v>
      </c>
      <c r="H7" s="18">
        <v>0</v>
      </c>
      <c r="I7" s="18">
        <v>0</v>
      </c>
      <c r="J7" s="18">
        <v>8.3000000000000001E-3</v>
      </c>
      <c r="K7" s="19">
        <v>0.62790000000000001</v>
      </c>
    </row>
    <row r="8" spans="1:11" ht="13" x14ac:dyDescent="0.3">
      <c r="A8" s="16"/>
      <c r="B8" s="89" t="s">
        <v>202</v>
      </c>
      <c r="C8" s="88"/>
      <c r="D8" s="18"/>
      <c r="E8" s="18"/>
      <c r="F8" s="18"/>
      <c r="G8" s="18"/>
      <c r="H8" s="18"/>
      <c r="I8" s="18"/>
      <c r="J8" s="18"/>
      <c r="K8" s="19"/>
    </row>
    <row r="9" spans="1:11" ht="13.5" thickBot="1" x14ac:dyDescent="0.35">
      <c r="A9" s="16"/>
      <c r="C9" s="88"/>
      <c r="D9" s="18"/>
      <c r="E9" s="18"/>
      <c r="F9" s="18"/>
      <c r="G9" s="18"/>
      <c r="H9" s="18"/>
      <c r="I9" s="18"/>
      <c r="J9" s="18"/>
      <c r="K9" s="19"/>
    </row>
    <row r="10" spans="1:11" ht="13.5" thickBot="1" x14ac:dyDescent="0.35">
      <c r="A10" s="10">
        <v>2</v>
      </c>
      <c r="B10" s="14" t="s">
        <v>180</v>
      </c>
      <c r="C10" s="45" t="s">
        <v>158</v>
      </c>
      <c r="D10" s="11">
        <v>0.3054</v>
      </c>
      <c r="E10" s="11">
        <v>0.38969999999999999</v>
      </c>
      <c r="F10" s="11">
        <v>0.44169999999999998</v>
      </c>
      <c r="G10" s="12">
        <v>0.44940000000000002</v>
      </c>
      <c r="H10" s="11">
        <v>0.40289999999999998</v>
      </c>
      <c r="I10" s="11">
        <v>0.31119999999999998</v>
      </c>
      <c r="J10" s="11">
        <v>0.1923</v>
      </c>
      <c r="K10" s="13">
        <v>6.9500000000000006E-2</v>
      </c>
    </row>
    <row r="11" spans="1:11" ht="13" x14ac:dyDescent="0.3">
      <c r="A11" s="16"/>
      <c r="B11" s="20" t="s">
        <v>181</v>
      </c>
      <c r="C11" s="88"/>
      <c r="D11" s="18">
        <v>1.1999999999999999E-3</v>
      </c>
      <c r="E11" s="18">
        <v>0</v>
      </c>
      <c r="F11" s="18">
        <v>0</v>
      </c>
      <c r="G11" s="18">
        <v>0</v>
      </c>
      <c r="H11" s="18">
        <v>0</v>
      </c>
      <c r="I11" s="18">
        <v>1E-3</v>
      </c>
      <c r="J11" s="18">
        <v>4.5199999999999997E-2</v>
      </c>
      <c r="K11" s="19">
        <v>0.47260000000000002</v>
      </c>
    </row>
    <row r="12" spans="1:11" ht="13" x14ac:dyDescent="0.3">
      <c r="A12" s="16"/>
      <c r="B12" s="90" t="s">
        <v>182</v>
      </c>
      <c r="C12" s="88"/>
      <c r="D12" s="18"/>
      <c r="E12" s="18"/>
      <c r="F12" s="18"/>
      <c r="G12" s="18"/>
      <c r="H12" s="18"/>
      <c r="I12" s="18"/>
      <c r="J12" s="18"/>
      <c r="K12" s="19"/>
    </row>
    <row r="13" spans="1:11" ht="13.5" thickBot="1" x14ac:dyDescent="0.35">
      <c r="A13" s="16"/>
      <c r="C13" s="88"/>
      <c r="D13" s="18"/>
      <c r="E13" s="18"/>
      <c r="F13" s="18"/>
      <c r="G13" s="18"/>
      <c r="H13" s="18"/>
      <c r="I13" s="18"/>
      <c r="J13" s="18"/>
      <c r="K13" s="19"/>
    </row>
    <row r="14" spans="1:11" ht="13.5" thickBot="1" x14ac:dyDescent="0.35">
      <c r="A14" s="10">
        <v>3</v>
      </c>
      <c r="B14" s="14" t="s">
        <v>203</v>
      </c>
      <c r="C14" s="45" t="s">
        <v>153</v>
      </c>
      <c r="D14" s="11">
        <v>0.3896</v>
      </c>
      <c r="E14" s="11">
        <v>0.47820000000000001</v>
      </c>
      <c r="F14" s="11">
        <v>0.56079999999999997</v>
      </c>
      <c r="G14" s="11">
        <v>0.62639999999999996</v>
      </c>
      <c r="H14" s="12">
        <v>0.65759999999999996</v>
      </c>
      <c r="I14" s="11">
        <v>0.6522</v>
      </c>
      <c r="J14" s="11">
        <v>0.61160000000000003</v>
      </c>
      <c r="K14" s="13">
        <v>0.54120000000000001</v>
      </c>
    </row>
    <row r="15" spans="1:11" ht="13" x14ac:dyDescent="0.3">
      <c r="A15" s="16"/>
      <c r="B15" s="22" t="s">
        <v>188</v>
      </c>
      <c r="C15" s="88"/>
      <c r="D15" s="18">
        <v>0</v>
      </c>
      <c r="E15" s="18">
        <v>0</v>
      </c>
      <c r="F15" s="18">
        <v>0</v>
      </c>
      <c r="G15" s="18">
        <v>0</v>
      </c>
      <c r="H15" s="18">
        <v>0</v>
      </c>
      <c r="I15" s="18">
        <v>0</v>
      </c>
      <c r="J15" s="18">
        <v>0</v>
      </c>
      <c r="K15" s="19">
        <v>0</v>
      </c>
    </row>
    <row r="16" spans="1:11" ht="13" x14ac:dyDescent="0.3">
      <c r="A16" s="16"/>
      <c r="B16" s="90" t="s">
        <v>189</v>
      </c>
      <c r="C16" s="88"/>
      <c r="D16" s="18"/>
      <c r="E16" s="18"/>
      <c r="F16" s="18"/>
      <c r="G16" s="18"/>
      <c r="H16" s="18"/>
      <c r="I16" s="18"/>
      <c r="J16" s="18"/>
      <c r="K16" s="19"/>
    </row>
    <row r="17" spans="1:11" ht="13.5" thickBot="1" x14ac:dyDescent="0.35">
      <c r="A17" s="16"/>
      <c r="C17" s="88"/>
      <c r="D17" s="18"/>
      <c r="E17" s="18"/>
      <c r="F17" s="18"/>
      <c r="G17" s="18"/>
      <c r="H17" s="18"/>
      <c r="I17" s="18"/>
      <c r="J17" s="18"/>
      <c r="K17" s="19"/>
    </row>
    <row r="18" spans="1:11" ht="13.5" thickBot="1" x14ac:dyDescent="0.35">
      <c r="A18" s="10">
        <v>4</v>
      </c>
      <c r="B18" s="14" t="s">
        <v>135</v>
      </c>
      <c r="C18" s="45" t="s">
        <v>136</v>
      </c>
      <c r="D18" s="11">
        <v>0.378</v>
      </c>
      <c r="E18" s="11">
        <v>0.45379999999999998</v>
      </c>
      <c r="F18" s="11">
        <v>0.50980000000000003</v>
      </c>
      <c r="G18" s="11">
        <v>0.55159999999999998</v>
      </c>
      <c r="H18" s="11">
        <v>0.58299999999999996</v>
      </c>
      <c r="I18" s="12">
        <v>0.59750000000000003</v>
      </c>
      <c r="J18" s="11">
        <v>0.5887</v>
      </c>
      <c r="K18" s="13">
        <v>0.55130000000000001</v>
      </c>
    </row>
    <row r="19" spans="1:11" ht="13" x14ac:dyDescent="0.3">
      <c r="A19" s="16"/>
      <c r="B19" s="20" t="s">
        <v>176</v>
      </c>
      <c r="C19" s="88"/>
      <c r="D19" s="18">
        <v>1E-4</v>
      </c>
      <c r="E19" s="18">
        <v>0</v>
      </c>
      <c r="F19" s="18">
        <v>0</v>
      </c>
      <c r="G19" s="18">
        <v>0</v>
      </c>
      <c r="H19" s="18">
        <v>0</v>
      </c>
      <c r="I19" s="18">
        <v>0</v>
      </c>
      <c r="J19" s="18">
        <v>0</v>
      </c>
      <c r="K19" s="19">
        <v>0</v>
      </c>
    </row>
    <row r="20" spans="1:11" ht="13" x14ac:dyDescent="0.3">
      <c r="A20" s="16"/>
      <c r="B20" s="21" t="s">
        <v>177</v>
      </c>
      <c r="C20" s="88"/>
      <c r="D20" s="18"/>
      <c r="E20" s="18"/>
      <c r="F20" s="18"/>
      <c r="G20" s="18"/>
      <c r="H20" s="18"/>
      <c r="I20" s="18"/>
      <c r="J20" s="18"/>
      <c r="K20" s="19"/>
    </row>
    <row r="21" spans="1:11" ht="13.5" thickBot="1" x14ac:dyDescent="0.35">
      <c r="A21" s="16"/>
      <c r="C21" s="88"/>
      <c r="D21" s="18"/>
      <c r="E21" s="18"/>
      <c r="F21" s="18"/>
      <c r="G21" s="18"/>
      <c r="H21" s="18"/>
      <c r="I21" s="18"/>
      <c r="J21" s="18"/>
      <c r="K21" s="19"/>
    </row>
    <row r="22" spans="1:11" ht="13.5" thickBot="1" x14ac:dyDescent="0.35">
      <c r="A22" s="10">
        <v>5</v>
      </c>
      <c r="B22" s="14" t="s">
        <v>187</v>
      </c>
      <c r="C22" s="45" t="s">
        <v>141</v>
      </c>
      <c r="D22" s="11">
        <v>-0.1414</v>
      </c>
      <c r="E22" s="11">
        <v>-2.5999999999999999E-2</v>
      </c>
      <c r="F22" s="11">
        <v>0.1113</v>
      </c>
      <c r="G22" s="11">
        <v>0.26079999999999998</v>
      </c>
      <c r="H22" s="11">
        <v>0.3876</v>
      </c>
      <c r="I22" s="11">
        <v>0.47220000000000001</v>
      </c>
      <c r="J22" s="12">
        <v>0.48859999999999998</v>
      </c>
      <c r="K22" s="13">
        <v>0.44569999999999999</v>
      </c>
    </row>
    <row r="23" spans="1:11" x14ac:dyDescent="0.25">
      <c r="A23" s="16"/>
      <c r="B23" s="22" t="s">
        <v>188</v>
      </c>
      <c r="D23" s="18">
        <v>0.14230000000000001</v>
      </c>
      <c r="E23" s="18">
        <v>0.78849999999999998</v>
      </c>
      <c r="F23" s="18">
        <v>0.24909999999999999</v>
      </c>
      <c r="G23" s="18">
        <v>6.1999999999999998E-3</v>
      </c>
      <c r="H23" s="18">
        <v>0</v>
      </c>
      <c r="I23" s="18">
        <v>0</v>
      </c>
      <c r="J23" s="18">
        <v>0</v>
      </c>
      <c r="K23" s="19">
        <v>0</v>
      </c>
    </row>
    <row r="24" spans="1:11" x14ac:dyDescent="0.25">
      <c r="A24" s="16"/>
      <c r="B24" s="90" t="s">
        <v>189</v>
      </c>
      <c r="D24" s="18"/>
      <c r="E24" s="18"/>
      <c r="F24" s="18"/>
      <c r="G24" s="18"/>
      <c r="H24" s="18"/>
      <c r="I24" s="18"/>
      <c r="J24" s="18"/>
      <c r="K24" s="19"/>
    </row>
    <row r="25" spans="1:11" x14ac:dyDescent="0.25">
      <c r="A25" s="24"/>
      <c r="B25" s="25"/>
      <c r="C25" s="49"/>
      <c r="D25" s="26"/>
      <c r="E25" s="26"/>
      <c r="F25" s="26"/>
      <c r="G25" s="26"/>
      <c r="H25" s="26"/>
      <c r="I25" s="26"/>
      <c r="J25" s="26"/>
      <c r="K25" s="27"/>
    </row>
    <row r="26" spans="1:11" x14ac:dyDescent="0.25">
      <c r="A26" s="56"/>
      <c r="B26" s="57"/>
      <c r="C26" s="58"/>
      <c r="D26" s="59"/>
      <c r="E26" s="59"/>
      <c r="F26" s="59"/>
      <c r="G26" s="59"/>
      <c r="H26" s="59"/>
      <c r="I26" s="59"/>
      <c r="J26" s="59"/>
      <c r="K26" s="59"/>
    </row>
    <row r="27" spans="1:11" ht="13.15" customHeight="1" x14ac:dyDescent="0.25">
      <c r="A27" s="104" t="s">
        <v>204</v>
      </c>
      <c r="B27" s="104"/>
      <c r="C27" s="104"/>
      <c r="D27" s="104"/>
      <c r="E27" s="104"/>
      <c r="F27" s="104"/>
      <c r="G27" s="104"/>
      <c r="H27" s="104"/>
      <c r="I27" s="104"/>
      <c r="J27" s="104"/>
    </row>
    <row r="28" spans="1:11" x14ac:dyDescent="0.25">
      <c r="A28" s="104"/>
      <c r="B28" s="104"/>
      <c r="C28" s="104"/>
      <c r="D28" s="104"/>
      <c r="E28" s="104"/>
      <c r="F28" s="104"/>
      <c r="G28" s="104"/>
      <c r="H28" s="104"/>
      <c r="I28" s="104"/>
      <c r="J28" s="104"/>
    </row>
    <row r="29" spans="1:11" x14ac:dyDescent="0.25">
      <c r="A29" s="104"/>
      <c r="B29" s="104"/>
      <c r="C29" s="104"/>
      <c r="D29" s="104"/>
      <c r="E29" s="104"/>
      <c r="F29" s="104"/>
      <c r="G29" s="104"/>
      <c r="H29" s="104"/>
      <c r="I29" s="104"/>
      <c r="J29" s="104"/>
    </row>
    <row r="30" spans="1:11" ht="13" x14ac:dyDescent="0.3">
      <c r="A30" s="55" t="s">
        <v>165</v>
      </c>
    </row>
  </sheetData>
  <mergeCells count="5">
    <mergeCell ref="A1:J1"/>
    <mergeCell ref="A27:J29"/>
    <mergeCell ref="B3:B4"/>
    <mergeCell ref="C3:C4"/>
    <mergeCell ref="D3:K3"/>
  </mergeCells>
  <hyperlinks>
    <hyperlink ref="B20" r:id="rId1" xr:uid="{00000000-0004-0000-0300-000000000000}"/>
    <hyperlink ref="B24" r:id="rId2" xr:uid="{00000000-0004-0000-0300-000001000000}"/>
    <hyperlink ref="B12" r:id="rId3" xr:uid="{00000000-0004-0000-0300-000002000000}"/>
    <hyperlink ref="B8" r:id="rId4" xr:uid="{00000000-0004-0000-0300-000003000000}"/>
    <hyperlink ref="B16"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A2" sqref="A2"/>
    </sheetView>
  </sheetViews>
  <sheetFormatPr defaultColWidth="8.81640625" defaultRowHeight="12.5" x14ac:dyDescent="0.25"/>
  <cols>
    <col min="1" max="1" width="25" style="17" bestFit="1" customWidth="1"/>
    <col min="2" max="16384" width="8.81640625" style="17"/>
  </cols>
  <sheetData>
    <row r="1" spans="1:6" ht="15.5" x14ac:dyDescent="0.35">
      <c r="A1" s="103" t="s">
        <v>205</v>
      </c>
      <c r="B1" s="103"/>
      <c r="C1" s="103"/>
      <c r="D1" s="103"/>
      <c r="E1" s="103"/>
      <c r="F1" s="103"/>
    </row>
    <row r="2" spans="1:6" ht="13" x14ac:dyDescent="0.3">
      <c r="A2" s="29"/>
      <c r="B2" s="29"/>
      <c r="C2" s="29"/>
      <c r="D2" s="29"/>
      <c r="E2" s="29"/>
      <c r="F2" s="29"/>
    </row>
    <row r="3" spans="1:6" ht="13" x14ac:dyDescent="0.3">
      <c r="A3" s="28"/>
      <c r="B3" s="8" t="s">
        <v>162</v>
      </c>
      <c r="C3" s="8" t="s">
        <v>158</v>
      </c>
      <c r="D3" s="8" t="s">
        <v>153</v>
      </c>
      <c r="E3" s="8" t="s">
        <v>136</v>
      </c>
      <c r="F3" s="9" t="s">
        <v>141</v>
      </c>
    </row>
    <row r="4" spans="1:6" ht="13" x14ac:dyDescent="0.3">
      <c r="A4" s="30"/>
      <c r="B4" s="31"/>
      <c r="C4" s="31"/>
      <c r="D4" s="31"/>
      <c r="E4" s="31"/>
      <c r="F4" s="32"/>
    </row>
    <row r="5" spans="1:6" ht="37.5" x14ac:dyDescent="0.25">
      <c r="A5" s="33" t="s">
        <v>206</v>
      </c>
      <c r="B5" s="86" t="s">
        <v>171</v>
      </c>
      <c r="C5" s="86" t="s">
        <v>172</v>
      </c>
      <c r="D5" s="34" t="s">
        <v>173</v>
      </c>
      <c r="E5" s="86" t="s">
        <v>174</v>
      </c>
      <c r="F5" s="87" t="s">
        <v>175</v>
      </c>
    </row>
    <row r="6" spans="1:6" x14ac:dyDescent="0.25">
      <c r="A6" s="33"/>
      <c r="B6" s="34"/>
      <c r="C6" s="34"/>
      <c r="D6" s="34"/>
      <c r="E6" s="34"/>
      <c r="F6" s="35"/>
    </row>
    <row r="7" spans="1:6" x14ac:dyDescent="0.25">
      <c r="A7" s="30" t="s">
        <v>193</v>
      </c>
      <c r="B7" s="36">
        <v>2.49103E-2</v>
      </c>
      <c r="C7" s="36">
        <v>5.8121399999999997E-2</v>
      </c>
      <c r="D7" s="36">
        <v>6.2069600000000003E-2</v>
      </c>
      <c r="E7" s="36">
        <v>5.9716600000000002E-2</v>
      </c>
      <c r="F7" s="37">
        <v>9.2644799999999999E-2</v>
      </c>
    </row>
    <row r="8" spans="1:6" x14ac:dyDescent="0.25">
      <c r="A8" s="30"/>
      <c r="B8" s="36"/>
      <c r="C8" s="36"/>
      <c r="D8" s="36"/>
      <c r="E8" s="36"/>
      <c r="F8" s="37"/>
    </row>
    <row r="9" spans="1:6" x14ac:dyDescent="0.25">
      <c r="A9" s="30" t="s">
        <v>194</v>
      </c>
      <c r="B9" s="36">
        <f>1/B7</f>
        <v>40.144036804052945</v>
      </c>
      <c r="C9" s="36">
        <f t="shared" ref="C9:F9" si="0">1/C7</f>
        <v>17.205366697980434</v>
      </c>
      <c r="D9" s="36">
        <f t="shared" si="0"/>
        <v>16.11094642143658</v>
      </c>
      <c r="E9" s="36">
        <f t="shared" si="0"/>
        <v>16.745762484803219</v>
      </c>
      <c r="F9" s="37">
        <f t="shared" si="0"/>
        <v>10.793913959553045</v>
      </c>
    </row>
    <row r="10" spans="1:6" x14ac:dyDescent="0.25">
      <c r="A10" s="30"/>
      <c r="B10" s="34"/>
      <c r="C10" s="34"/>
      <c r="D10" s="34"/>
      <c r="E10" s="34"/>
      <c r="F10" s="35"/>
    </row>
    <row r="11" spans="1:6" x14ac:dyDescent="0.25">
      <c r="A11" s="30" t="s">
        <v>195</v>
      </c>
      <c r="B11" s="38">
        <f>B9/SUM($B$9:$F$9)</f>
        <v>0.39746560716583057</v>
      </c>
      <c r="C11" s="38">
        <f t="shared" ref="C11:F11" si="1">C9/SUM($B$9:$F$9)</f>
        <v>0.17035012085364407</v>
      </c>
      <c r="D11" s="38">
        <f t="shared" si="1"/>
        <v>0.15951427936031468</v>
      </c>
      <c r="E11" s="38">
        <f t="shared" si="1"/>
        <v>0.16579958527751057</v>
      </c>
      <c r="F11" s="39">
        <f t="shared" si="1"/>
        <v>0.10687040734270016</v>
      </c>
    </row>
    <row r="12" spans="1:6" x14ac:dyDescent="0.25">
      <c r="A12" s="30"/>
      <c r="B12" s="34"/>
      <c r="C12" s="34"/>
      <c r="D12" s="34"/>
      <c r="E12" s="34"/>
      <c r="F12" s="35"/>
    </row>
    <row r="13" spans="1:6" ht="25" x14ac:dyDescent="0.25">
      <c r="A13" s="33" t="s">
        <v>207</v>
      </c>
      <c r="B13" s="36">
        <f>'Repairs Correlations'!F6</f>
        <v>0.72529999999999994</v>
      </c>
      <c r="C13" s="36">
        <f>'Repairs Correlations'!G10</f>
        <v>0.44940000000000002</v>
      </c>
      <c r="D13" s="36">
        <f>'Repairs Correlations'!H14</f>
        <v>0.65759999999999996</v>
      </c>
      <c r="E13" s="36">
        <f>'Repairs Correlations'!I18</f>
        <v>0.59750000000000003</v>
      </c>
      <c r="F13" s="37">
        <f>'Repairs Correlations'!J22</f>
        <v>0.48859999999999998</v>
      </c>
    </row>
    <row r="14" spans="1:6" x14ac:dyDescent="0.25">
      <c r="A14" s="33"/>
      <c r="B14" s="34"/>
      <c r="C14" s="34"/>
      <c r="D14" s="34"/>
      <c r="E14" s="34"/>
      <c r="F14" s="35"/>
    </row>
    <row r="15" spans="1:6" x14ac:dyDescent="0.25">
      <c r="A15" s="30" t="s">
        <v>197</v>
      </c>
      <c r="B15" s="38">
        <f>B13/SUM($B$13:$F$13)</f>
        <v>0.24852658991228069</v>
      </c>
      <c r="C15" s="38">
        <f t="shared" ref="C15:F15" si="2">C13/SUM($B$13:$F$13)</f>
        <v>0.15398848684210525</v>
      </c>
      <c r="D15" s="38">
        <f t="shared" si="2"/>
        <v>0.22532894736842105</v>
      </c>
      <c r="E15" s="38">
        <f t="shared" si="2"/>
        <v>0.20473547149122806</v>
      </c>
      <c r="F15" s="39">
        <f t="shared" si="2"/>
        <v>0.1674205043859649</v>
      </c>
    </row>
    <row r="16" spans="1:6" x14ac:dyDescent="0.25">
      <c r="A16" s="30"/>
      <c r="B16" s="34"/>
      <c r="C16" s="34"/>
      <c r="D16" s="34"/>
      <c r="E16" s="34"/>
      <c r="F16" s="35"/>
    </row>
    <row r="17" spans="1:6" ht="13" x14ac:dyDescent="0.3">
      <c r="A17" s="40" t="s">
        <v>208</v>
      </c>
      <c r="B17" s="41">
        <f>AVERAGE(B11,B15)</f>
        <v>0.32299609853905564</v>
      </c>
      <c r="C17" s="41">
        <f t="shared" ref="C17:F17" si="3">AVERAGE(C11,C15)</f>
        <v>0.16216930384787465</v>
      </c>
      <c r="D17" s="41">
        <f>AVERAGE(D11,D15)</f>
        <v>0.19242161336436786</v>
      </c>
      <c r="E17" s="41">
        <f>AVERAGE(E11,E15)</f>
        <v>0.18526752838436933</v>
      </c>
      <c r="F17" s="42">
        <f t="shared" si="3"/>
        <v>0.13714545586433252</v>
      </c>
    </row>
    <row r="19" spans="1:6" ht="13" x14ac:dyDescent="0.3">
      <c r="A19" s="5" t="s">
        <v>165</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8" ma:contentTypeDescription="Create a new document." ma:contentTypeScope="" ma:versionID="f428c188ca005172b338a0ec85b3ecbd">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59c5722184e46c6fe1f52e5c519485cc"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E6F20-2D8A-4249-A9EC-05FAB6BB668A}">
  <ds:schemaRefs>
    <ds:schemaRef ds:uri="http://schemas.microsoft.com/office/2006/metadata/properties"/>
    <ds:schemaRef ds:uri="http://schemas.microsoft.com/office/2006/documentManagement/types"/>
    <ds:schemaRef ds:uri="http://purl.org/dc/elements/1.1/"/>
    <ds:schemaRef ds:uri="9c20ecd8-7b1b-40af-ad3c-24c512db6f5f"/>
    <ds:schemaRef ds:uri="http://www.w3.org/XML/1998/namespace"/>
    <ds:schemaRef ds:uri="http://schemas.openxmlformats.org/package/2006/metadata/core-properties"/>
    <ds:schemaRef ds:uri="http://purl.org/dc/dcmitype/"/>
    <ds:schemaRef ds:uri="http://schemas.microsoft.com/office/infopath/2007/PartnerControls"/>
    <ds:schemaRef ds:uri="9279c62e-a2e7-41c7-b9ab-0a0f87ad47c5"/>
    <ds:schemaRef ds:uri="http://purl.org/dc/terms/"/>
  </ds:schemaRefs>
</ds:datastoreItem>
</file>

<file path=customXml/itemProps2.xml><?xml version="1.0" encoding="utf-8"?>
<ds:datastoreItem xmlns:ds="http://schemas.openxmlformats.org/officeDocument/2006/customXml" ds:itemID="{846261C4-EE74-46C8-BBDC-344262A178C6}">
  <ds:schemaRefs>
    <ds:schemaRef ds:uri="http://schemas.microsoft.com/sharepoint/v3/contenttype/forms"/>
  </ds:schemaRefs>
</ds:datastoreItem>
</file>

<file path=customXml/itemProps3.xml><?xml version="1.0" encoding="utf-8"?>
<ds:datastoreItem xmlns:ds="http://schemas.openxmlformats.org/officeDocument/2006/customXml" ds:itemID="{DB84E2F0-3521-4EAD-BB24-58AD0C1E5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79c62e-a2e7-41c7-b9ab-0a0f87ad47c5"/>
    <ds:schemaRef ds:uri="9c20ecd8-7b1b-40af-ad3c-24c512db6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Historical Benchmark Data</vt:lpstr>
      <vt:lpstr>Model Inputs</vt:lpstr>
      <vt:lpstr>Improvements Correlations</vt:lpstr>
      <vt:lpstr>Improvements Weights</vt:lpstr>
      <vt:lpstr>Repairs Correlations</vt:lpstr>
      <vt:lpstr>Repairs Weights</vt:lpstr>
    </vt:vector>
  </TitlesOfParts>
  <Manager/>
  <Company>Harvard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Amal Bendimerad</dc:creator>
  <cp:keywords/>
  <dc:description/>
  <cp:lastModifiedBy>Donahue, Kerry</cp:lastModifiedBy>
  <cp:revision/>
  <dcterms:created xsi:type="dcterms:W3CDTF">2007-04-20T15:16:52Z</dcterms:created>
  <dcterms:modified xsi:type="dcterms:W3CDTF">2025-04-17T14:35:34Z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y fmtid="{D5CDD505-2E9C-101B-9397-08002B2CF9AE}" pid="3" name="MediaServiceImageTags">
    <vt:lpwstr/>
  </property>
</Properties>
</file>